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озд.ид.поверхн." sheetId="37" r:id="rId1"/>
    <sheet name="Градиент" sheetId="36" r:id="rId2"/>
    <sheet name="Аппар.ман." sheetId="35" r:id="rId3"/>
    <sheet name="Стилет" sheetId="34" r:id="rId4"/>
    <sheet name="Аэрогр.на ногтях" sheetId="33" r:id="rId5"/>
    <sheet name="Гелевая роспись" sheetId="30" r:id="rId6"/>
    <sheet name="Постер на кор.ногтях" sheetId="29" r:id="rId7"/>
    <sheet name="Постер на длин.ногтях" sheetId="28" r:id="rId8"/>
    <sheet name="Постер тема своб." sheetId="27" r:id="rId9"/>
    <sheet name="Декор предмета" sheetId="26" r:id="rId10"/>
    <sheet name="Педикюрные типсы" sheetId="25" r:id="rId11"/>
    <sheet name="Инкрустацияя" sheetId="24" r:id="rId12"/>
    <sheet name="3Д Дизайн на 1 типсе" sheetId="23" r:id="rId13"/>
    <sheet name="Микс медиа в коробкахх" sheetId="22" r:id="rId14"/>
    <sheet name="Салонная лепка" sheetId="21" r:id="rId15"/>
    <sheet name="Комби маникюр" sheetId="20" r:id="rId16"/>
    <sheet name="СММ" sheetId="2" r:id="rId17"/>
    <sheet name="СЖМ" sheetId="1" r:id="rId18"/>
    <sheet name="Худ.роспись.Ногти" sheetId="3" r:id="rId19"/>
    <sheet name="Х.Р.КОРОБКА" sheetId="4" r:id="rId20"/>
    <sheet name="КМАкрил" sheetId="5" r:id="rId21"/>
    <sheet name="Росп.пл.кистью" sheetId="6" r:id="rId22"/>
    <sheet name="СМА" sheetId="7" r:id="rId23"/>
    <sheet name="Аэрогр.в коробке" sheetId="10" r:id="rId24"/>
    <sheet name="КДГ-Л" sheetId="16" r:id="rId25"/>
    <sheet name="СМГ" sheetId="12" r:id="rId26"/>
    <sheet name="СПокр.Г-Л" sheetId="13" r:id="rId27"/>
  </sheets>
  <calcPr calcId="152511"/>
</workbook>
</file>

<file path=xl/calcChain.xml><?xml version="1.0" encoding="utf-8"?>
<calcChain xmlns="http://schemas.openxmlformats.org/spreadsheetml/2006/main">
  <c r="T7" i="12" l="1"/>
  <c r="G12" i="24"/>
  <c r="G13" i="24"/>
  <c r="R7" i="35" l="1"/>
  <c r="R8" i="35"/>
  <c r="R9" i="35"/>
  <c r="R10" i="35"/>
  <c r="R11" i="35"/>
  <c r="R12" i="35"/>
  <c r="R13" i="35"/>
  <c r="R14" i="35"/>
  <c r="R15" i="35"/>
  <c r="R16" i="35"/>
  <c r="R17" i="35"/>
  <c r="R18" i="35"/>
  <c r="R19" i="35"/>
  <c r="I6" i="16"/>
  <c r="I5" i="16"/>
  <c r="I8" i="16"/>
  <c r="I7" i="16"/>
  <c r="W21" i="13"/>
  <c r="S11" i="37"/>
  <c r="S10" i="37"/>
  <c r="S9" i="37"/>
  <c r="S12" i="37"/>
  <c r="S19" i="37"/>
  <c r="S14" i="37"/>
  <c r="S17" i="37"/>
  <c r="S18" i="37"/>
  <c r="S15" i="37"/>
  <c r="S16" i="37"/>
  <c r="S13" i="37"/>
  <c r="S24" i="37"/>
  <c r="S28" i="37"/>
  <c r="S27" i="37"/>
  <c r="S21" i="37"/>
  <c r="S25" i="37"/>
  <c r="S22" i="37"/>
  <c r="S23" i="37"/>
  <c r="S26" i="37"/>
  <c r="Q8" i="36"/>
  <c r="Q9" i="36"/>
  <c r="F7" i="37"/>
  <c r="S7" i="37" s="1"/>
  <c r="I1" i="37"/>
  <c r="F7" i="36"/>
  <c r="Q7" i="36" s="1"/>
  <c r="F6" i="35"/>
  <c r="R6" i="35" s="1"/>
  <c r="R7" i="34"/>
  <c r="R10" i="34"/>
  <c r="R11" i="34"/>
  <c r="W14" i="13"/>
  <c r="W13" i="13"/>
  <c r="H8" i="33"/>
  <c r="H11" i="33"/>
  <c r="H7" i="33"/>
  <c r="H10" i="33"/>
  <c r="H9" i="33"/>
  <c r="H6" i="33"/>
  <c r="H11" i="30"/>
  <c r="H8" i="30"/>
  <c r="H9" i="30"/>
  <c r="H6" i="30"/>
  <c r="H9" i="29"/>
  <c r="H8" i="29"/>
  <c r="H7" i="29"/>
  <c r="H6" i="29"/>
  <c r="H5" i="27"/>
  <c r="H11" i="25"/>
  <c r="H12" i="25"/>
  <c r="H7" i="28"/>
  <c r="H6" i="28"/>
  <c r="H6" i="27"/>
  <c r="H7" i="26"/>
  <c r="H6" i="26"/>
  <c r="H8" i="26"/>
  <c r="H10" i="25"/>
  <c r="H7" i="25"/>
  <c r="G8" i="24"/>
  <c r="G6" i="24"/>
  <c r="G6" i="23"/>
  <c r="G7" i="23"/>
  <c r="H7" i="22"/>
  <c r="H8" i="22"/>
  <c r="H9" i="22"/>
  <c r="H6" i="22"/>
  <c r="H7" i="10"/>
  <c r="H8" i="10"/>
  <c r="H10" i="21"/>
  <c r="H7" i="21"/>
  <c r="H8" i="21"/>
  <c r="U16" i="20"/>
  <c r="U20" i="20"/>
  <c r="U21" i="20"/>
  <c r="U17" i="20"/>
  <c r="U22" i="20"/>
  <c r="U18" i="20"/>
  <c r="U7" i="20"/>
  <c r="U6" i="20"/>
  <c r="U8" i="20"/>
  <c r="U24" i="20"/>
  <c r="U19" i="20"/>
  <c r="U23" i="20"/>
  <c r="U13" i="20"/>
  <c r="U12" i="20"/>
  <c r="U10" i="20"/>
  <c r="U9" i="20"/>
  <c r="H7" i="3"/>
  <c r="I14" i="16"/>
  <c r="I11" i="16"/>
  <c r="I10" i="16"/>
  <c r="I12" i="16"/>
  <c r="I13" i="16"/>
  <c r="I15" i="16"/>
  <c r="I19" i="16"/>
  <c r="I17" i="16"/>
  <c r="I20" i="16"/>
  <c r="I18" i="16"/>
  <c r="I23" i="16"/>
  <c r="W11" i="13"/>
  <c r="W8" i="13"/>
  <c r="W9" i="13"/>
  <c r="W10" i="13"/>
  <c r="W20" i="13"/>
  <c r="W18" i="13"/>
  <c r="W19" i="13"/>
  <c r="W22" i="13"/>
  <c r="W23" i="13"/>
  <c r="W7" i="13"/>
  <c r="W12" i="13"/>
  <c r="W5" i="13"/>
  <c r="T14" i="12" l="1"/>
  <c r="T11" i="12"/>
  <c r="T10" i="12"/>
  <c r="T12" i="12"/>
  <c r="AD7" i="5" l="1"/>
  <c r="AD8" i="5"/>
  <c r="G9" i="4"/>
  <c r="G11" i="4"/>
  <c r="G12" i="4"/>
  <c r="G16" i="4"/>
  <c r="G17" i="4"/>
  <c r="G15" i="4"/>
  <c r="G14" i="4"/>
  <c r="G20" i="4"/>
  <c r="G19" i="4"/>
  <c r="V11" i="7"/>
  <c r="V12" i="7"/>
  <c r="V13" i="7"/>
  <c r="V8" i="7"/>
  <c r="V5" i="7"/>
  <c r="AL7" i="6"/>
  <c r="AL11" i="6"/>
  <c r="AL10" i="6"/>
  <c r="R18" i="2"/>
  <c r="R14" i="2"/>
  <c r="R15" i="2"/>
  <c r="R16" i="2"/>
  <c r="R13" i="2"/>
  <c r="R11" i="2"/>
  <c r="R10" i="2"/>
  <c r="R9" i="2"/>
  <c r="R8" i="2"/>
  <c r="R6" i="2"/>
  <c r="H10" i="3"/>
  <c r="H9" i="3"/>
  <c r="H15" i="3"/>
  <c r="H14" i="3"/>
  <c r="H13" i="3"/>
  <c r="U8" i="1"/>
  <c r="U9" i="1"/>
  <c r="U7" i="1"/>
  <c r="U11" i="1"/>
  <c r="U13" i="1"/>
  <c r="U12" i="1"/>
  <c r="U14" i="1"/>
  <c r="U16" i="1"/>
  <c r="U18" i="1"/>
  <c r="U17" i="1"/>
  <c r="U19" i="1"/>
  <c r="U24" i="1"/>
  <c r="U22" i="1"/>
  <c r="U21" i="1"/>
  <c r="U25" i="1"/>
  <c r="U23" i="1"/>
  <c r="U26" i="1"/>
  <c r="U10" i="1"/>
  <c r="G8" i="4"/>
</calcChain>
</file>

<file path=xl/sharedStrings.xml><?xml version="1.0" encoding="utf-8"?>
<sst xmlns="http://schemas.openxmlformats.org/spreadsheetml/2006/main" count="433" uniqueCount="145">
  <si>
    <t>Салонный Женский маникюр</t>
  </si>
  <si>
    <t>Номер</t>
  </si>
  <si>
    <t>О впечатл</t>
  </si>
  <si>
    <t>Длина</t>
  </si>
  <si>
    <t>Форма</t>
  </si>
  <si>
    <t>Техника</t>
  </si>
  <si>
    <t>Покрытие Френч</t>
  </si>
  <si>
    <t>Покрытие Лаком</t>
  </si>
  <si>
    <t>Чистота</t>
  </si>
  <si>
    <t>Штраф</t>
  </si>
  <si>
    <t>Итого</t>
  </si>
  <si>
    <t>Места</t>
  </si>
  <si>
    <t>Лев</t>
  </si>
  <si>
    <t>Прав</t>
  </si>
  <si>
    <t>задний</t>
  </si>
  <si>
    <t>роз</t>
  </si>
  <si>
    <t>бел</t>
  </si>
  <si>
    <t>улыбка</t>
  </si>
  <si>
    <t>Периметр</t>
  </si>
  <si>
    <t>Плотность</t>
  </si>
  <si>
    <t>Студенты</t>
  </si>
  <si>
    <t>Юниоры</t>
  </si>
  <si>
    <t>Профи</t>
  </si>
  <si>
    <t>Мастера</t>
  </si>
  <si>
    <t>Общее впечатление</t>
  </si>
  <si>
    <t>Сложность</t>
  </si>
  <si>
    <t>Цвет</t>
  </si>
  <si>
    <t>Компоновка</t>
  </si>
  <si>
    <t>Композиция</t>
  </si>
  <si>
    <t>МАСТЕРА</t>
  </si>
  <si>
    <t>Салонный мужской маникюр</t>
  </si>
  <si>
    <t>Полировка</t>
  </si>
  <si>
    <t>Лак</t>
  </si>
  <si>
    <t>места</t>
  </si>
  <si>
    <t>Слева</t>
  </si>
  <si>
    <t>задн</t>
  </si>
  <si>
    <t>справа</t>
  </si>
  <si>
    <t>Прод. Арка</t>
  </si>
  <si>
    <t>Боковые стороны</t>
  </si>
  <si>
    <t>Поперечная арка</t>
  </si>
  <si>
    <t>Своб. Край</t>
  </si>
  <si>
    <t>Линия кут</t>
  </si>
  <si>
    <t>Линия улыбки</t>
  </si>
  <si>
    <t>Покрытие лаком</t>
  </si>
  <si>
    <t>Верхнее покрытие</t>
  </si>
  <si>
    <t>итого</t>
  </si>
  <si>
    <t>Торец ног,лин.волос</t>
  </si>
  <si>
    <t>Техника конт матер</t>
  </si>
  <si>
    <t>поперечная арка ногтя</t>
  </si>
  <si>
    <t>О впеч</t>
  </si>
  <si>
    <t>Оригин</t>
  </si>
  <si>
    <t>Качество</t>
  </si>
  <si>
    <t>"Конкурсное моделирование ногтей по акриловой технологии"</t>
  </si>
  <si>
    <t>общее впечетление</t>
  </si>
  <si>
    <t>Художественная роспись тема "Графика"</t>
  </si>
  <si>
    <t>Финиш</t>
  </si>
  <si>
    <t>Кутик</t>
  </si>
  <si>
    <t>Поверхность</t>
  </si>
  <si>
    <t>Снизу</t>
  </si>
  <si>
    <t>Аппаратный маниикюр</t>
  </si>
  <si>
    <t>Зад</t>
  </si>
  <si>
    <t>Судьи</t>
  </si>
  <si>
    <t>Амвросиева</t>
  </si>
  <si>
    <t>Кисель</t>
  </si>
  <si>
    <t>Малевана</t>
  </si>
  <si>
    <t>Луценко</t>
  </si>
  <si>
    <t>штраф</t>
  </si>
  <si>
    <t>Золкина</t>
  </si>
  <si>
    <t>СТУДЕНТЫ</t>
  </si>
  <si>
    <t>дл Н Л</t>
  </si>
  <si>
    <t>Дл СК</t>
  </si>
  <si>
    <t>Продольная</t>
  </si>
  <si>
    <t>апекс</t>
  </si>
  <si>
    <t>Ленвая бок</t>
  </si>
  <si>
    <t>Праваябоковая</t>
  </si>
  <si>
    <t>паралельность стороны</t>
  </si>
  <si>
    <t>Боковые</t>
  </si>
  <si>
    <t>ЮНИОРЫ</t>
  </si>
  <si>
    <t>ЛУ Четкость</t>
  </si>
  <si>
    <t>Симетричность</t>
  </si>
  <si>
    <t>Линия улыбки Глубина</t>
  </si>
  <si>
    <t xml:space="preserve">Верхнее покрытие </t>
  </si>
  <si>
    <t>Торец</t>
  </si>
  <si>
    <t>О впечатл 10</t>
  </si>
  <si>
    <t>Чистота работы</t>
  </si>
  <si>
    <t xml:space="preserve"> </t>
  </si>
  <si>
    <t>итог</t>
  </si>
  <si>
    <t>АМВРОСИЕВА</t>
  </si>
  <si>
    <t>ЗОЛКИНА</t>
  </si>
  <si>
    <t>КИСЕЛЬ</t>
  </si>
  <si>
    <t>Педикюрные типсы</t>
  </si>
  <si>
    <t>Декорирование предмета</t>
  </si>
  <si>
    <t>Художественная роспись ( в коробочках) .Тема "Наилучшее Впечатление"</t>
  </si>
  <si>
    <t>ФР роз</t>
  </si>
  <si>
    <t>Фр бел</t>
  </si>
  <si>
    <t>ФР линия</t>
  </si>
  <si>
    <t>торец</t>
  </si>
  <si>
    <t>зона кут кр</t>
  </si>
  <si>
    <t>Покр кр гелем плотность</t>
  </si>
  <si>
    <t>Боковые со стороны ладони</t>
  </si>
  <si>
    <t>поперечная арка с торца</t>
  </si>
  <si>
    <t>область кут</t>
  </si>
  <si>
    <t xml:space="preserve">Гелевое покрытие </t>
  </si>
  <si>
    <t>Аппаратный маникюр</t>
  </si>
  <si>
    <t>Область Кутикулы</t>
  </si>
  <si>
    <t>Вид с низу</t>
  </si>
  <si>
    <t>поверххность</t>
  </si>
  <si>
    <t>лев</t>
  </si>
  <si>
    <t>прав</t>
  </si>
  <si>
    <t>качество</t>
  </si>
  <si>
    <t>покрытие</t>
  </si>
  <si>
    <t>сложность</t>
  </si>
  <si>
    <t>форма</t>
  </si>
  <si>
    <t>Апекс</t>
  </si>
  <si>
    <t>продольная арка</t>
  </si>
  <si>
    <t>Создание идеальной поверхности соак офф гелями</t>
  </si>
  <si>
    <t>попереч арка</t>
  </si>
  <si>
    <t>покрытие френч</t>
  </si>
  <si>
    <t>линия</t>
  </si>
  <si>
    <t>финишное покр</t>
  </si>
  <si>
    <t>Идеальный Градиент</t>
  </si>
  <si>
    <t>Номера</t>
  </si>
  <si>
    <t>Амросиева</t>
  </si>
  <si>
    <t>Постер на коротких ногтях "Кадр для Instagram"</t>
  </si>
  <si>
    <t>не присуждено</t>
  </si>
  <si>
    <t>Постер на длинных ногтях "Кадр для Instagram"</t>
  </si>
  <si>
    <t>Постер. Тема свободная</t>
  </si>
  <si>
    <t>Инкрустация</t>
  </si>
  <si>
    <t>3D Дизайн на одном типсе</t>
  </si>
  <si>
    <t>Микс Медиа. Тема "За гранью реальности"</t>
  </si>
  <si>
    <t>Салонная лепка</t>
  </si>
  <si>
    <t>Комбинированный маникюр</t>
  </si>
  <si>
    <t>Цветовое решение</t>
  </si>
  <si>
    <t>Идеальный градиент</t>
  </si>
  <si>
    <t xml:space="preserve">             Студенты</t>
  </si>
  <si>
    <t>Аэрогорафия на ногтях. Тема "Готика и романтизм"</t>
  </si>
  <si>
    <t>Гелевый дизайн на 5 типсах. Тема "На самом интересном месте"</t>
  </si>
  <si>
    <t>"Роспись плоской кистью" (в коробочках). Тема "Красота живой природы"</t>
  </si>
  <si>
    <t>Салонное моделирование ногтей по акриловой технологии</t>
  </si>
  <si>
    <t>Аэрография в коробке. Тема "За гранью реальности"</t>
  </si>
  <si>
    <t>Коммерческий дизайн гель - лаками на коротких ногтях. Тема "DIOR"</t>
  </si>
  <si>
    <t>Cалонное моделирование ногтей по гелевой технологии</t>
  </si>
  <si>
    <t>Салонное покрытие ногтей гель- лаками</t>
  </si>
  <si>
    <t>Современный Стилет</t>
  </si>
  <si>
    <t>Художестенная роспись на типсах Тема "Пальчики оближешь"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</si>
</sst>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20"/>
      <color rgb="FFFF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</cellStyleXfs>
  <cellXfs count="14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6" fillId="0" borderId="0" xfId="0" applyFont="1"/>
    <xf numFmtId="0" fontId="4" fillId="0" borderId="0" xfId="0" applyFont="1"/>
    <xf numFmtId="0" fontId="0" fillId="2" borderId="0" xfId="0" applyFill="1"/>
    <xf numFmtId="0" fontId="1" fillId="0" borderId="1" xfId="0" applyFont="1" applyBorder="1"/>
    <xf numFmtId="0" fontId="0" fillId="0" borderId="5" xfId="0" applyBorder="1"/>
    <xf numFmtId="0" fontId="7" fillId="2" borderId="1" xfId="0" applyFont="1" applyFill="1" applyBorder="1"/>
    <xf numFmtId="0" fontId="3" fillId="0" borderId="0" xfId="0" applyFont="1"/>
    <xf numFmtId="0" fontId="0" fillId="0" borderId="0" xfId="0" applyFill="1" applyBorder="1"/>
    <xf numFmtId="0" fontId="0" fillId="0" borderId="1" xfId="0" applyFont="1" applyBorder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7" fillId="0" borderId="0" xfId="0" applyFont="1"/>
    <xf numFmtId="0" fontId="19" fillId="0" borderId="0" xfId="0" applyFont="1"/>
    <xf numFmtId="0" fontId="8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0" xfId="0" applyFont="1"/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8" fillId="0" borderId="0" xfId="0" applyFont="1" applyFill="1"/>
    <xf numFmtId="0" fontId="22" fillId="0" borderId="0" xfId="0" applyFont="1" applyFill="1"/>
    <xf numFmtId="0" fontId="1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1" fillId="0" borderId="0" xfId="0" applyFont="1" applyFill="1"/>
    <xf numFmtId="0" fontId="19" fillId="0" borderId="0" xfId="0" applyFont="1" applyFill="1"/>
    <xf numFmtId="0" fontId="19" fillId="0" borderId="1" xfId="0" applyFont="1" applyFill="1" applyBorder="1"/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14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6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2" borderId="1" xfId="0" applyFont="1" applyFill="1" applyBorder="1"/>
    <xf numFmtId="0" fontId="19" fillId="0" borderId="7" xfId="0" applyFont="1" applyFill="1" applyBorder="1" applyAlignment="1">
      <alignment horizontal="left"/>
    </xf>
    <xf numFmtId="0" fontId="20" fillId="0" borderId="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" xfId="0" applyFont="1" applyBorder="1"/>
    <xf numFmtId="0" fontId="9" fillId="0" borderId="1" xfId="0" applyFont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9" fillId="2" borderId="1" xfId="0" applyFont="1" applyFill="1" applyBorder="1"/>
    <xf numFmtId="0" fontId="0" fillId="0" borderId="9" xfId="0" applyFill="1" applyBorder="1" applyAlignment="1">
      <alignment horizontal="center"/>
    </xf>
    <xf numFmtId="0" fontId="10" fillId="0" borderId="1" xfId="1" applyFill="1" applyBorder="1" applyAlignment="1">
      <alignment wrapText="1"/>
    </xf>
    <xf numFmtId="0" fontId="0" fillId="0" borderId="5" xfId="0" applyFill="1" applyBorder="1"/>
    <xf numFmtId="0" fontId="1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Fill="1" applyBorder="1"/>
    <xf numFmtId="0" fontId="1" fillId="0" borderId="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/>
    <xf numFmtId="0" fontId="19" fillId="0" borderId="9" xfId="0" applyFont="1" applyFill="1" applyBorder="1" applyAlignment="1">
      <alignment horizontal="center"/>
    </xf>
  </cellXfs>
  <cellStyles count="3">
    <cellStyle name="Акцент1" xfId="2" builtinId="29"/>
    <cellStyle name="Нейтральный" xfId="1" builtinId="28"/>
    <cellStyle name="Обычный" xfId="0" builtinId="0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10" zoomScale="115" zoomScaleNormal="115" workbookViewId="0">
      <selection activeCell="B2" sqref="B2"/>
    </sheetView>
  </sheetViews>
  <sheetFormatPr defaultRowHeight="15" x14ac:dyDescent="0.25"/>
  <cols>
    <col min="1" max="1" width="9.140625" style="21"/>
    <col min="2" max="4" width="9.140625" style="14"/>
    <col min="5" max="5" width="9.140625" style="14" hidden="1" customWidth="1"/>
    <col min="6" max="6" width="2.5703125" style="14" hidden="1" customWidth="1"/>
    <col min="7" max="12" width="9.140625" style="14" hidden="1" customWidth="1"/>
    <col min="13" max="14" width="9.140625" style="14" customWidth="1"/>
    <col min="15" max="15" width="10" style="14" customWidth="1"/>
    <col min="16" max="17" width="9.140625" style="14" hidden="1" customWidth="1"/>
    <col min="18" max="18" width="9.140625" style="14" customWidth="1"/>
    <col min="20" max="20" width="9.140625" style="21"/>
  </cols>
  <sheetData>
    <row r="1" spans="1:20" x14ac:dyDescent="0.25">
      <c r="I1" s="14" t="e">
        <f>(E6+D6+C6+B6)/3</f>
        <v>#VALUE!</v>
      </c>
      <c r="T1" s="18"/>
    </row>
    <row r="2" spans="1:20" ht="21" x14ac:dyDescent="0.35">
      <c r="B2" s="76" t="s">
        <v>115</v>
      </c>
      <c r="T2" s="18"/>
    </row>
    <row r="3" spans="1:20" x14ac:dyDescent="0.25">
      <c r="T3" s="18"/>
    </row>
    <row r="4" spans="1:20" x14ac:dyDescent="0.25">
      <c r="A4" s="109" t="s">
        <v>1</v>
      </c>
      <c r="B4" s="88" t="s">
        <v>2</v>
      </c>
      <c r="C4" s="89"/>
      <c r="D4" s="90"/>
      <c r="E4" s="101"/>
      <c r="F4" s="101"/>
      <c r="G4" s="79" t="s">
        <v>112</v>
      </c>
      <c r="H4" s="79" t="s">
        <v>3</v>
      </c>
      <c r="I4" s="79" t="s">
        <v>113</v>
      </c>
      <c r="J4" s="79" t="s">
        <v>114</v>
      </c>
      <c r="K4" s="79" t="s">
        <v>116</v>
      </c>
      <c r="L4" s="84" t="s">
        <v>117</v>
      </c>
      <c r="M4" s="84"/>
      <c r="N4" s="84"/>
      <c r="O4" s="103" t="s">
        <v>119</v>
      </c>
      <c r="P4" s="103"/>
      <c r="Q4" s="103"/>
      <c r="R4" s="102" t="s">
        <v>9</v>
      </c>
      <c r="S4" s="104" t="s">
        <v>10</v>
      </c>
      <c r="T4" s="33" t="s">
        <v>11</v>
      </c>
    </row>
    <row r="5" spans="1:20" x14ac:dyDescent="0.25">
      <c r="A5" s="133"/>
      <c r="B5" s="91"/>
      <c r="C5" s="92"/>
      <c r="D5" s="93"/>
      <c r="E5" s="78"/>
      <c r="F5" s="78"/>
      <c r="G5" s="80"/>
      <c r="H5" s="80"/>
      <c r="I5" s="80"/>
      <c r="J5" s="134"/>
      <c r="K5" s="134"/>
      <c r="L5" s="79" t="s">
        <v>15</v>
      </c>
      <c r="M5" s="79" t="s">
        <v>16</v>
      </c>
      <c r="N5" s="79" t="s">
        <v>118</v>
      </c>
      <c r="O5" s="81"/>
      <c r="P5" s="81" t="s">
        <v>66</v>
      </c>
      <c r="Q5" s="81" t="s">
        <v>66</v>
      </c>
      <c r="R5" s="105"/>
      <c r="S5" s="106"/>
      <c r="T5" s="34"/>
    </row>
    <row r="6" spans="1:20" x14ac:dyDescent="0.25">
      <c r="A6" s="106"/>
      <c r="B6" s="80" t="s">
        <v>62</v>
      </c>
      <c r="C6" s="80" t="s">
        <v>64</v>
      </c>
      <c r="D6" s="80" t="s">
        <v>67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95"/>
      <c r="T6" s="19"/>
    </row>
    <row r="7" spans="1:20" x14ac:dyDescent="0.25">
      <c r="A7" s="17"/>
      <c r="B7" s="80">
        <v>10</v>
      </c>
      <c r="C7" s="80">
        <v>10</v>
      </c>
      <c r="D7" s="80">
        <v>10</v>
      </c>
      <c r="E7" s="80"/>
      <c r="F7" s="80">
        <f>(B7+C7+D7)/3</f>
        <v>10</v>
      </c>
      <c r="G7" s="80">
        <v>5</v>
      </c>
      <c r="H7" s="80">
        <v>5</v>
      </c>
      <c r="I7" s="80">
        <v>5</v>
      </c>
      <c r="J7" s="80">
        <v>5</v>
      </c>
      <c r="K7" s="80">
        <v>5</v>
      </c>
      <c r="L7" s="80">
        <v>5</v>
      </c>
      <c r="M7" s="80">
        <v>5</v>
      </c>
      <c r="N7" s="80">
        <v>5</v>
      </c>
      <c r="O7" s="80">
        <v>5</v>
      </c>
      <c r="P7" s="80"/>
      <c r="Q7" s="80"/>
      <c r="R7" s="80"/>
      <c r="S7" s="12">
        <f>F7+G7+H7+I7+J7+K7+L7+M7+N7+O7-P7-Q7-R7</f>
        <v>55</v>
      </c>
      <c r="T7" s="20"/>
    </row>
    <row r="8" spans="1:20" x14ac:dyDescent="0.25">
      <c r="A8" s="135" t="s">
        <v>134</v>
      </c>
      <c r="B8" s="136"/>
      <c r="C8" s="136"/>
      <c r="D8" s="136"/>
      <c r="E8" s="137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12"/>
      <c r="T8" s="20"/>
    </row>
    <row r="9" spans="1:20" ht="24" customHeight="1" x14ac:dyDescent="0.25">
      <c r="A9" s="17">
        <v>14</v>
      </c>
      <c r="B9" s="80">
        <v>9</v>
      </c>
      <c r="C9" s="80">
        <v>9</v>
      </c>
      <c r="D9" s="80">
        <v>9</v>
      </c>
      <c r="E9" s="80"/>
      <c r="F9" s="80"/>
      <c r="G9" s="80">
        <v>5</v>
      </c>
      <c r="H9" s="80">
        <v>4</v>
      </c>
      <c r="I9" s="80">
        <v>5</v>
      </c>
      <c r="J9" s="80">
        <v>5</v>
      </c>
      <c r="K9" s="80">
        <v>4</v>
      </c>
      <c r="L9" s="80">
        <v>4</v>
      </c>
      <c r="M9" s="80">
        <v>4</v>
      </c>
      <c r="N9" s="80">
        <v>4</v>
      </c>
      <c r="O9" s="80">
        <v>5</v>
      </c>
      <c r="P9" s="80"/>
      <c r="Q9" s="80"/>
      <c r="R9" s="80"/>
      <c r="S9" s="12">
        <f>F9+G9+H9+I9+J9+K9+L9+M9+N9+O9-P9-Q9-R9</f>
        <v>40</v>
      </c>
      <c r="T9" s="20">
        <v>1</v>
      </c>
    </row>
    <row r="10" spans="1:20" x14ac:dyDescent="0.25">
      <c r="A10" s="17">
        <v>13</v>
      </c>
      <c r="B10" s="80">
        <v>8</v>
      </c>
      <c r="C10" s="80">
        <v>8</v>
      </c>
      <c r="D10" s="80">
        <v>8</v>
      </c>
      <c r="E10" s="80"/>
      <c r="F10" s="80"/>
      <c r="G10" s="80">
        <v>4</v>
      </c>
      <c r="H10" s="80">
        <v>4</v>
      </c>
      <c r="I10" s="80">
        <v>4</v>
      </c>
      <c r="J10" s="80">
        <v>4</v>
      </c>
      <c r="K10" s="80">
        <v>3</v>
      </c>
      <c r="L10" s="80">
        <v>3</v>
      </c>
      <c r="M10" s="80">
        <v>3</v>
      </c>
      <c r="N10" s="80">
        <v>3</v>
      </c>
      <c r="O10" s="80">
        <v>5</v>
      </c>
      <c r="P10" s="80"/>
      <c r="Q10" s="80"/>
      <c r="R10" s="80"/>
      <c r="S10" s="12">
        <f>F10+G10+H10+I10+J10+K10+L10+M10+N10+O10-P10-Q10-R10</f>
        <v>33</v>
      </c>
      <c r="T10" s="20">
        <v>2</v>
      </c>
    </row>
    <row r="11" spans="1:20" x14ac:dyDescent="0.25">
      <c r="A11" s="17">
        <v>12</v>
      </c>
      <c r="B11" s="80">
        <v>6</v>
      </c>
      <c r="C11" s="80">
        <v>7</v>
      </c>
      <c r="D11" s="80">
        <v>7</v>
      </c>
      <c r="E11" s="80"/>
      <c r="F11" s="80"/>
      <c r="G11" s="80">
        <v>3</v>
      </c>
      <c r="H11" s="80">
        <v>4</v>
      </c>
      <c r="I11" s="80">
        <v>4</v>
      </c>
      <c r="J11" s="80">
        <v>4</v>
      </c>
      <c r="K11" s="80">
        <v>3</v>
      </c>
      <c r="L11" s="80">
        <v>3</v>
      </c>
      <c r="M11" s="80">
        <v>3</v>
      </c>
      <c r="N11" s="80">
        <v>3</v>
      </c>
      <c r="O11" s="80">
        <v>4</v>
      </c>
      <c r="P11" s="80"/>
      <c r="Q11" s="80"/>
      <c r="R11" s="80"/>
      <c r="S11" s="12">
        <f>F11+G11+H11+I11+J11+K11+L11+M11+N11+O11-P11-Q11-R11</f>
        <v>31</v>
      </c>
      <c r="T11" s="20">
        <v>3</v>
      </c>
    </row>
    <row r="12" spans="1:20" x14ac:dyDescent="0.25">
      <c r="A12" s="17"/>
      <c r="B12" s="138" t="s">
        <v>21</v>
      </c>
      <c r="C12" s="107"/>
      <c r="D12" s="107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12">
        <f t="shared" ref="S12:S28" si="0">F12+G12+H12+I12+J12+K12+L12+M12+N12+O12-P12-Q12-R12</f>
        <v>0</v>
      </c>
      <c r="T12" s="20"/>
    </row>
    <row r="13" spans="1:20" x14ac:dyDescent="0.25">
      <c r="A13" s="17">
        <v>20</v>
      </c>
      <c r="B13" s="80">
        <v>9</v>
      </c>
      <c r="C13" s="80">
        <v>9</v>
      </c>
      <c r="D13" s="80">
        <v>9</v>
      </c>
      <c r="E13" s="80"/>
      <c r="F13" s="80"/>
      <c r="G13" s="80">
        <v>5</v>
      </c>
      <c r="H13" s="80">
        <v>5</v>
      </c>
      <c r="I13" s="80">
        <v>4</v>
      </c>
      <c r="J13" s="80">
        <v>4</v>
      </c>
      <c r="K13" s="80">
        <v>4</v>
      </c>
      <c r="L13" s="80">
        <v>4</v>
      </c>
      <c r="M13" s="80">
        <v>4</v>
      </c>
      <c r="N13" s="80">
        <v>4</v>
      </c>
      <c r="O13" s="80">
        <v>5</v>
      </c>
      <c r="P13" s="80"/>
      <c r="Q13" s="80"/>
      <c r="R13" s="80"/>
      <c r="S13" s="12">
        <f t="shared" ref="S13:S19" si="1">F13+G13+H13+I13+J13+K13+L13+M13+N13+O13-P13-Q13-R13</f>
        <v>39</v>
      </c>
      <c r="T13" s="20">
        <v>1</v>
      </c>
    </row>
    <row r="14" spans="1:20" x14ac:dyDescent="0.25">
      <c r="A14" s="17">
        <v>15</v>
      </c>
      <c r="B14" s="80">
        <v>8</v>
      </c>
      <c r="C14" s="80">
        <v>8</v>
      </c>
      <c r="D14" s="80">
        <v>8</v>
      </c>
      <c r="E14" s="80"/>
      <c r="F14" s="80"/>
      <c r="G14" s="80">
        <v>5</v>
      </c>
      <c r="H14" s="80">
        <v>4</v>
      </c>
      <c r="I14" s="80">
        <v>4</v>
      </c>
      <c r="J14" s="80">
        <v>5</v>
      </c>
      <c r="K14" s="80">
        <v>4</v>
      </c>
      <c r="L14" s="80">
        <v>4</v>
      </c>
      <c r="M14" s="80">
        <v>4</v>
      </c>
      <c r="N14" s="80">
        <v>3</v>
      </c>
      <c r="O14" s="80">
        <v>5</v>
      </c>
      <c r="P14" s="80"/>
      <c r="Q14" s="80"/>
      <c r="R14" s="80"/>
      <c r="S14" s="12">
        <f t="shared" si="1"/>
        <v>38</v>
      </c>
      <c r="T14" s="20">
        <v>2</v>
      </c>
    </row>
    <row r="15" spans="1:20" x14ac:dyDescent="0.25">
      <c r="A15" s="17">
        <v>18</v>
      </c>
      <c r="B15" s="80">
        <v>7</v>
      </c>
      <c r="C15" s="80">
        <v>7</v>
      </c>
      <c r="D15" s="80">
        <v>7</v>
      </c>
      <c r="E15" s="80"/>
      <c r="F15" s="80"/>
      <c r="G15" s="80">
        <v>4</v>
      </c>
      <c r="H15" s="80">
        <v>4</v>
      </c>
      <c r="I15" s="80">
        <v>5</v>
      </c>
      <c r="J15" s="80">
        <v>5</v>
      </c>
      <c r="K15" s="80">
        <v>5</v>
      </c>
      <c r="L15" s="80">
        <v>3</v>
      </c>
      <c r="M15" s="80">
        <v>3</v>
      </c>
      <c r="N15" s="80">
        <v>3</v>
      </c>
      <c r="O15" s="80">
        <v>5</v>
      </c>
      <c r="P15" s="80"/>
      <c r="Q15" s="80"/>
      <c r="R15" s="80"/>
      <c r="S15" s="12">
        <f t="shared" si="1"/>
        <v>37</v>
      </c>
      <c r="T15" s="20">
        <v>3</v>
      </c>
    </row>
    <row r="16" spans="1:20" x14ac:dyDescent="0.25">
      <c r="A16" s="17">
        <v>19</v>
      </c>
      <c r="B16" s="80">
        <v>6</v>
      </c>
      <c r="C16" s="80">
        <v>6</v>
      </c>
      <c r="D16" s="80">
        <v>6</v>
      </c>
      <c r="E16" s="80"/>
      <c r="F16" s="80"/>
      <c r="G16" s="80">
        <v>3</v>
      </c>
      <c r="H16" s="80">
        <v>4</v>
      </c>
      <c r="I16" s="80">
        <v>3</v>
      </c>
      <c r="J16" s="80">
        <v>3</v>
      </c>
      <c r="K16" s="80">
        <v>3</v>
      </c>
      <c r="L16" s="80">
        <v>4</v>
      </c>
      <c r="M16" s="80">
        <v>4</v>
      </c>
      <c r="N16" s="80">
        <v>3</v>
      </c>
      <c r="O16" s="80">
        <v>4</v>
      </c>
      <c r="P16" s="80"/>
      <c r="Q16" s="80"/>
      <c r="R16" s="80"/>
      <c r="S16" s="12">
        <f t="shared" si="1"/>
        <v>31</v>
      </c>
      <c r="T16" s="20">
        <v>4</v>
      </c>
    </row>
    <row r="17" spans="1:20" x14ac:dyDescent="0.25">
      <c r="A17" s="17">
        <v>16</v>
      </c>
      <c r="B17" s="80">
        <v>6</v>
      </c>
      <c r="C17" s="80">
        <v>6</v>
      </c>
      <c r="D17" s="80">
        <v>6</v>
      </c>
      <c r="E17" s="80"/>
      <c r="F17" s="80"/>
      <c r="G17" s="80">
        <v>4</v>
      </c>
      <c r="H17" s="80">
        <v>3</v>
      </c>
      <c r="I17" s="80">
        <v>4</v>
      </c>
      <c r="J17" s="80">
        <v>4</v>
      </c>
      <c r="K17" s="80">
        <v>4</v>
      </c>
      <c r="L17" s="80">
        <v>3</v>
      </c>
      <c r="M17" s="80">
        <v>2</v>
      </c>
      <c r="N17" s="80">
        <v>2</v>
      </c>
      <c r="O17" s="80">
        <v>4</v>
      </c>
      <c r="P17" s="80"/>
      <c r="Q17" s="80"/>
      <c r="R17" s="80"/>
      <c r="S17" s="12">
        <f t="shared" si="1"/>
        <v>30</v>
      </c>
      <c r="T17" s="20">
        <v>5</v>
      </c>
    </row>
    <row r="18" spans="1:20" x14ac:dyDescent="0.25">
      <c r="A18" s="17">
        <v>17</v>
      </c>
      <c r="B18" s="80">
        <v>4</v>
      </c>
      <c r="C18" s="80">
        <v>5</v>
      </c>
      <c r="D18" s="80">
        <v>5</v>
      </c>
      <c r="E18" s="80"/>
      <c r="F18" s="80"/>
      <c r="G18" s="80">
        <v>3</v>
      </c>
      <c r="H18" s="80">
        <v>4</v>
      </c>
      <c r="I18" s="80">
        <v>2</v>
      </c>
      <c r="J18" s="80">
        <v>2</v>
      </c>
      <c r="K18" s="80">
        <v>2</v>
      </c>
      <c r="L18" s="80">
        <v>3</v>
      </c>
      <c r="M18" s="80">
        <v>2</v>
      </c>
      <c r="N18" s="80">
        <v>2</v>
      </c>
      <c r="O18" s="80">
        <v>4</v>
      </c>
      <c r="P18" s="80"/>
      <c r="Q18" s="80"/>
      <c r="R18" s="80"/>
      <c r="S18" s="12">
        <f t="shared" si="1"/>
        <v>24</v>
      </c>
      <c r="T18" s="20">
        <v>6</v>
      </c>
    </row>
    <row r="19" spans="1:20" x14ac:dyDescent="0.25">
      <c r="A19" s="17">
        <v>11</v>
      </c>
      <c r="B19" s="80">
        <v>4</v>
      </c>
      <c r="C19" s="80">
        <v>5</v>
      </c>
      <c r="D19" s="80">
        <v>4</v>
      </c>
      <c r="E19" s="80"/>
      <c r="F19" s="80"/>
      <c r="G19" s="80">
        <v>3</v>
      </c>
      <c r="H19" s="80">
        <v>3</v>
      </c>
      <c r="I19" s="80">
        <v>1</v>
      </c>
      <c r="J19" s="80">
        <v>1</v>
      </c>
      <c r="K19" s="80">
        <v>2</v>
      </c>
      <c r="L19" s="80">
        <v>2</v>
      </c>
      <c r="M19" s="80">
        <v>2</v>
      </c>
      <c r="N19" s="80">
        <v>2</v>
      </c>
      <c r="O19" s="80">
        <v>3</v>
      </c>
      <c r="P19" s="80"/>
      <c r="Q19" s="80"/>
      <c r="R19" s="80"/>
      <c r="S19" s="12">
        <f t="shared" si="1"/>
        <v>19</v>
      </c>
      <c r="T19" s="20">
        <v>7</v>
      </c>
    </row>
    <row r="20" spans="1:20" x14ac:dyDescent="0.25">
      <c r="A20" s="17"/>
      <c r="B20" s="139" t="s">
        <v>23</v>
      </c>
      <c r="C20" s="108"/>
      <c r="D20" s="108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12"/>
      <c r="T20" s="20"/>
    </row>
    <row r="21" spans="1:20" x14ac:dyDescent="0.25">
      <c r="A21" s="17">
        <v>5</v>
      </c>
      <c r="B21" s="80">
        <v>9</v>
      </c>
      <c r="C21" s="80">
        <v>9</v>
      </c>
      <c r="D21" s="80">
        <v>9</v>
      </c>
      <c r="E21" s="80"/>
      <c r="F21" s="80"/>
      <c r="G21" s="80">
        <v>5</v>
      </c>
      <c r="H21" s="80">
        <v>5</v>
      </c>
      <c r="I21" s="80">
        <v>5</v>
      </c>
      <c r="J21" s="80">
        <v>5</v>
      </c>
      <c r="K21" s="80">
        <v>5</v>
      </c>
      <c r="L21" s="80">
        <v>4</v>
      </c>
      <c r="M21" s="80">
        <v>4</v>
      </c>
      <c r="N21" s="80">
        <v>4</v>
      </c>
      <c r="O21" s="80">
        <v>5</v>
      </c>
      <c r="P21" s="80"/>
      <c r="Q21" s="80"/>
      <c r="R21" s="80"/>
      <c r="S21" s="12">
        <f>F21+G21+H21+I21+J21+K21+L21+M21+N21+O21-P21-Q21-R21</f>
        <v>42</v>
      </c>
      <c r="T21" s="20">
        <v>1</v>
      </c>
    </row>
    <row r="22" spans="1:20" x14ac:dyDescent="0.25">
      <c r="A22" s="17">
        <v>7</v>
      </c>
      <c r="B22" s="80">
        <v>8</v>
      </c>
      <c r="C22" s="80">
        <v>8</v>
      </c>
      <c r="D22" s="80">
        <v>8</v>
      </c>
      <c r="E22" s="80"/>
      <c r="F22" s="80"/>
      <c r="G22" s="80">
        <v>5</v>
      </c>
      <c r="H22" s="80">
        <v>4</v>
      </c>
      <c r="I22" s="80">
        <v>5</v>
      </c>
      <c r="J22" s="80">
        <v>5</v>
      </c>
      <c r="K22" s="80">
        <v>4</v>
      </c>
      <c r="L22" s="80">
        <v>5</v>
      </c>
      <c r="M22" s="80">
        <v>4</v>
      </c>
      <c r="N22" s="80">
        <v>4</v>
      </c>
      <c r="O22" s="80">
        <v>5</v>
      </c>
      <c r="P22" s="80"/>
      <c r="Q22" s="80"/>
      <c r="R22" s="80"/>
      <c r="S22" s="12">
        <f>F22+G22+H22+I22+J22+K22+L22+M22+N22+O22-P22-Q22-R22</f>
        <v>41</v>
      </c>
      <c r="T22" s="20">
        <v>2</v>
      </c>
    </row>
    <row r="23" spans="1:20" x14ac:dyDescent="0.25">
      <c r="A23" s="17">
        <v>8</v>
      </c>
      <c r="B23" s="80">
        <v>7</v>
      </c>
      <c r="C23" s="80">
        <v>7</v>
      </c>
      <c r="D23" s="80">
        <v>7</v>
      </c>
      <c r="E23" s="80"/>
      <c r="F23" s="80"/>
      <c r="G23" s="80">
        <v>4</v>
      </c>
      <c r="H23" s="80">
        <v>4</v>
      </c>
      <c r="I23" s="80">
        <v>5</v>
      </c>
      <c r="J23" s="80">
        <v>5</v>
      </c>
      <c r="K23" s="80">
        <v>5</v>
      </c>
      <c r="L23" s="80">
        <v>4</v>
      </c>
      <c r="M23" s="80">
        <v>3</v>
      </c>
      <c r="N23" s="80">
        <v>2</v>
      </c>
      <c r="O23" s="80">
        <v>5</v>
      </c>
      <c r="P23" s="80"/>
      <c r="Q23" s="80"/>
      <c r="R23" s="80"/>
      <c r="S23" s="12">
        <f>F23+G23+H23+I23+J23+K23+L23+M23+N23+O23-P23-Q23-R23</f>
        <v>37</v>
      </c>
      <c r="T23" s="20">
        <v>3</v>
      </c>
    </row>
    <row r="24" spans="1:20" x14ac:dyDescent="0.25">
      <c r="A24" s="17">
        <v>1</v>
      </c>
      <c r="B24" s="80">
        <v>7</v>
      </c>
      <c r="C24" s="80">
        <v>6</v>
      </c>
      <c r="D24" s="80">
        <v>5</v>
      </c>
      <c r="E24" s="80"/>
      <c r="F24" s="80"/>
      <c r="G24" s="80">
        <v>3</v>
      </c>
      <c r="H24" s="80">
        <v>3</v>
      </c>
      <c r="I24" s="80">
        <v>5</v>
      </c>
      <c r="J24" s="80">
        <v>4</v>
      </c>
      <c r="K24" s="80">
        <v>4</v>
      </c>
      <c r="L24" s="80">
        <v>4</v>
      </c>
      <c r="M24" s="80">
        <v>3</v>
      </c>
      <c r="N24" s="80">
        <v>2</v>
      </c>
      <c r="O24" s="80">
        <v>3</v>
      </c>
      <c r="P24" s="80"/>
      <c r="Q24" s="80"/>
      <c r="R24" s="80"/>
      <c r="S24" s="12">
        <f>F24+G24+H24+I24+J24+K24+L24+M24+N24+O24-P24-Q24-R24</f>
        <v>31</v>
      </c>
      <c r="T24" s="20"/>
    </row>
    <row r="25" spans="1:20" x14ac:dyDescent="0.25">
      <c r="A25" s="17">
        <v>6</v>
      </c>
      <c r="B25" s="80">
        <v>6</v>
      </c>
      <c r="C25" s="80">
        <v>6</v>
      </c>
      <c r="D25" s="80">
        <v>6</v>
      </c>
      <c r="E25" s="80"/>
      <c r="F25" s="80"/>
      <c r="G25" s="80">
        <v>4</v>
      </c>
      <c r="H25" s="80">
        <v>3</v>
      </c>
      <c r="I25" s="80">
        <v>4</v>
      </c>
      <c r="J25" s="80">
        <v>4</v>
      </c>
      <c r="K25" s="80">
        <v>4</v>
      </c>
      <c r="L25" s="80">
        <v>3</v>
      </c>
      <c r="M25" s="80">
        <v>3</v>
      </c>
      <c r="N25" s="80">
        <v>2</v>
      </c>
      <c r="O25" s="80">
        <v>4</v>
      </c>
      <c r="P25" s="80"/>
      <c r="Q25" s="80"/>
      <c r="R25" s="80"/>
      <c r="S25" s="12">
        <f>F25+G25+H25+I25+J25+K25+L25+M25+N25+O25-P25-Q25-R25</f>
        <v>31</v>
      </c>
      <c r="T25" s="20"/>
    </row>
    <row r="26" spans="1:20" x14ac:dyDescent="0.25">
      <c r="A26" s="17">
        <v>9</v>
      </c>
      <c r="B26" s="80">
        <v>5</v>
      </c>
      <c r="C26" s="80">
        <v>6</v>
      </c>
      <c r="D26" s="80">
        <v>6</v>
      </c>
      <c r="E26" s="80"/>
      <c r="F26" s="80"/>
      <c r="G26" s="80">
        <v>3</v>
      </c>
      <c r="H26" s="80">
        <v>4</v>
      </c>
      <c r="I26" s="80">
        <v>3</v>
      </c>
      <c r="J26" s="80">
        <v>3</v>
      </c>
      <c r="K26" s="80">
        <v>3</v>
      </c>
      <c r="L26" s="80">
        <v>4</v>
      </c>
      <c r="M26" s="80">
        <v>3</v>
      </c>
      <c r="N26" s="80">
        <v>3</v>
      </c>
      <c r="O26" s="80">
        <v>4</v>
      </c>
      <c r="P26" s="80"/>
      <c r="Q26" s="80"/>
      <c r="R26" s="80"/>
      <c r="S26" s="12">
        <f>F26+G26+H26+I26+J26+K26+L26+M26+N26+O26-P26-Q26-R26</f>
        <v>30</v>
      </c>
      <c r="T26" s="20"/>
    </row>
    <row r="27" spans="1:20" x14ac:dyDescent="0.25">
      <c r="A27" s="17">
        <v>4</v>
      </c>
      <c r="B27" s="80">
        <v>6</v>
      </c>
      <c r="C27" s="80">
        <v>6</v>
      </c>
      <c r="D27" s="80">
        <v>5</v>
      </c>
      <c r="E27" s="80"/>
      <c r="F27" s="80"/>
      <c r="G27" s="80">
        <v>3</v>
      </c>
      <c r="H27" s="80">
        <v>3</v>
      </c>
      <c r="I27" s="80">
        <v>3</v>
      </c>
      <c r="J27" s="80">
        <v>4</v>
      </c>
      <c r="K27" s="80">
        <v>4</v>
      </c>
      <c r="L27" s="80">
        <v>3</v>
      </c>
      <c r="M27" s="80">
        <v>3</v>
      </c>
      <c r="N27" s="80">
        <v>2</v>
      </c>
      <c r="O27" s="80">
        <v>4</v>
      </c>
      <c r="P27" s="80"/>
      <c r="Q27" s="80"/>
      <c r="R27" s="80"/>
      <c r="S27" s="12">
        <f>F27+G27+H27+I27+J27+K27+L27+M27+N27+O27-P27-Q27-R27</f>
        <v>29</v>
      </c>
      <c r="T27" s="20"/>
    </row>
    <row r="28" spans="1:20" x14ac:dyDescent="0.25">
      <c r="A28" s="17">
        <v>2</v>
      </c>
      <c r="B28" s="80">
        <v>4</v>
      </c>
      <c r="C28" s="80">
        <v>5</v>
      </c>
      <c r="D28" s="80">
        <v>4</v>
      </c>
      <c r="E28" s="80"/>
      <c r="F28" s="80"/>
      <c r="G28" s="80">
        <v>2</v>
      </c>
      <c r="H28" s="80">
        <v>3</v>
      </c>
      <c r="I28" s="80">
        <v>3</v>
      </c>
      <c r="J28" s="80">
        <v>3</v>
      </c>
      <c r="K28" s="80">
        <v>3</v>
      </c>
      <c r="L28" s="80">
        <v>3</v>
      </c>
      <c r="M28" s="80">
        <v>2</v>
      </c>
      <c r="N28" s="80">
        <v>2</v>
      </c>
      <c r="O28" s="80">
        <v>3</v>
      </c>
      <c r="P28" s="80"/>
      <c r="Q28" s="80"/>
      <c r="R28" s="80"/>
      <c r="S28" s="12">
        <f>F28+G28+H28+I28+J28+K28+L28+M28+N28+O28-P28-Q28-R28</f>
        <v>24</v>
      </c>
      <c r="T28" s="20"/>
    </row>
    <row r="29" spans="1:20" x14ac:dyDescent="0.25">
      <c r="A29" s="17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12"/>
      <c r="T29" s="20"/>
    </row>
  </sheetData>
  <sortState ref="A21:T28">
    <sortCondition descending="1" ref="S21:S28"/>
  </sortState>
  <mergeCells count="7">
    <mergeCell ref="A8:E8"/>
    <mergeCell ref="T4:T5"/>
    <mergeCell ref="B4:D5"/>
    <mergeCell ref="L4:N4"/>
    <mergeCell ref="R4:R5"/>
    <mergeCell ref="S4:S5"/>
    <mergeCell ref="A4:A6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>
      <selection activeCell="B2" sqref="B2"/>
    </sheetView>
  </sheetViews>
  <sheetFormatPr defaultRowHeight="21" x14ac:dyDescent="0.35"/>
  <cols>
    <col min="1" max="1" width="10.7109375" style="15" customWidth="1"/>
    <col min="2" max="2" width="16.140625" customWidth="1"/>
    <col min="3" max="3" width="14.28515625" customWidth="1"/>
    <col min="4" max="4" width="12.42578125" customWidth="1"/>
    <col min="5" max="6" width="9.28515625" hidden="1" customWidth="1"/>
    <col min="7" max="7" width="0" hidden="1" customWidth="1"/>
    <col min="8" max="8" width="9" customWidth="1"/>
    <col min="9" max="9" width="9.140625" style="30"/>
  </cols>
  <sheetData>
    <row r="2" spans="1:9" x14ac:dyDescent="0.35">
      <c r="A2" s="48"/>
      <c r="B2" s="47" t="s">
        <v>91</v>
      </c>
      <c r="C2" s="47"/>
      <c r="E2" s="47"/>
      <c r="F2" s="46"/>
      <c r="G2" s="46"/>
      <c r="H2" s="46"/>
    </row>
    <row r="3" spans="1:9" x14ac:dyDescent="0.35">
      <c r="A3" s="48"/>
      <c r="B3" s="46"/>
      <c r="C3" s="46"/>
      <c r="D3" s="46"/>
      <c r="E3" s="46"/>
      <c r="F3" s="46"/>
      <c r="G3" s="46"/>
      <c r="H3" s="46"/>
    </row>
    <row r="4" spans="1:9" ht="20.100000000000001" customHeight="1" x14ac:dyDescent="0.25">
      <c r="A4" s="87"/>
      <c r="B4" s="50" t="s">
        <v>53</v>
      </c>
      <c r="C4" s="50"/>
      <c r="D4" s="50"/>
      <c r="E4" s="50"/>
      <c r="F4" s="50"/>
      <c r="G4" s="12"/>
      <c r="H4" s="12"/>
      <c r="I4" s="20"/>
    </row>
    <row r="5" spans="1:9" ht="20.100000000000001" customHeight="1" x14ac:dyDescent="0.25">
      <c r="A5" s="87" t="s">
        <v>1</v>
      </c>
      <c r="B5" s="12" t="s">
        <v>62</v>
      </c>
      <c r="C5" s="12" t="s">
        <v>67</v>
      </c>
      <c r="D5" s="12" t="s">
        <v>63</v>
      </c>
      <c r="E5" s="12"/>
      <c r="F5" s="12"/>
      <c r="G5" s="12"/>
      <c r="H5" s="12" t="s">
        <v>10</v>
      </c>
      <c r="I5" s="20" t="s">
        <v>11</v>
      </c>
    </row>
    <row r="6" spans="1:9" ht="20.100000000000001" customHeight="1" x14ac:dyDescent="0.25">
      <c r="A6" s="17">
        <v>37</v>
      </c>
      <c r="B6" s="12">
        <v>30</v>
      </c>
      <c r="C6" s="12">
        <v>30</v>
      </c>
      <c r="D6" s="12">
        <v>30</v>
      </c>
      <c r="E6" s="12"/>
      <c r="F6" s="12"/>
      <c r="G6" s="12"/>
      <c r="H6" s="12">
        <f>(B6+C6+D6+E6+F6)/5</f>
        <v>18</v>
      </c>
      <c r="I6" s="20">
        <v>1</v>
      </c>
    </row>
    <row r="7" spans="1:9" ht="20.100000000000001" customHeight="1" x14ac:dyDescent="0.25">
      <c r="A7" s="17">
        <v>38</v>
      </c>
      <c r="B7" s="12">
        <v>29</v>
      </c>
      <c r="C7" s="12">
        <v>29</v>
      </c>
      <c r="D7" s="12">
        <v>29</v>
      </c>
      <c r="E7" s="12"/>
      <c r="F7" s="12"/>
      <c r="G7" s="12"/>
      <c r="H7" s="12">
        <f>(B7+C7+D7+E7+F7)/5</f>
        <v>17.399999999999999</v>
      </c>
      <c r="I7" s="20">
        <v>2</v>
      </c>
    </row>
    <row r="8" spans="1:9" ht="20.100000000000001" customHeight="1" x14ac:dyDescent="0.25">
      <c r="A8" s="17">
        <v>36</v>
      </c>
      <c r="B8" s="12">
        <v>28</v>
      </c>
      <c r="C8" s="12">
        <v>28</v>
      </c>
      <c r="D8" s="12">
        <v>27</v>
      </c>
      <c r="E8" s="12"/>
      <c r="F8" s="12"/>
      <c r="G8" s="12"/>
      <c r="H8" s="12">
        <f>(B8+C8+D8+E8+F8)/5</f>
        <v>16.600000000000001</v>
      </c>
      <c r="I8" s="20">
        <v>3</v>
      </c>
    </row>
    <row r="9" spans="1:9" ht="20.100000000000001" customHeight="1" x14ac:dyDescent="0.25">
      <c r="A9" s="87"/>
      <c r="B9" s="12"/>
      <c r="C9" s="12"/>
      <c r="D9" s="12"/>
      <c r="E9" s="12"/>
      <c r="F9" s="12"/>
      <c r="G9" s="12"/>
      <c r="H9" s="12"/>
      <c r="I9" s="20"/>
    </row>
  </sheetData>
  <sortState ref="A8:I10">
    <sortCondition descending="1" ref="H8:H10"/>
  </sortState>
  <mergeCells count="1">
    <mergeCell ref="B4:F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>
      <selection activeCell="C2" sqref="C2"/>
    </sheetView>
  </sheetViews>
  <sheetFormatPr defaultRowHeight="15" x14ac:dyDescent="0.25"/>
  <cols>
    <col min="1" max="1" width="9.140625" style="15"/>
    <col min="2" max="2" width="16.7109375" customWidth="1"/>
    <col min="3" max="3" width="17" customWidth="1"/>
    <col min="4" max="4" width="13.28515625" customWidth="1"/>
    <col min="9" max="9" width="9.140625" style="18"/>
  </cols>
  <sheetData>
    <row r="2" spans="1:9" ht="26.25" x14ac:dyDescent="0.4">
      <c r="C2" s="44" t="s">
        <v>90</v>
      </c>
      <c r="D2" s="5"/>
      <c r="E2" s="5"/>
    </row>
    <row r="4" spans="1:9" ht="20.100000000000001" customHeight="1" x14ac:dyDescent="0.25">
      <c r="A4" s="87"/>
      <c r="B4" s="50" t="s">
        <v>53</v>
      </c>
      <c r="C4" s="50"/>
      <c r="D4" s="50"/>
      <c r="E4" s="50"/>
      <c r="F4" s="50"/>
      <c r="G4" s="12"/>
      <c r="H4" s="12"/>
      <c r="I4" s="20"/>
    </row>
    <row r="5" spans="1:9" ht="20.100000000000001" customHeight="1" x14ac:dyDescent="0.25">
      <c r="A5" s="87" t="s">
        <v>1</v>
      </c>
      <c r="B5" s="12" t="s">
        <v>62</v>
      </c>
      <c r="C5" s="12" t="s">
        <v>67</v>
      </c>
      <c r="D5" s="12" t="s">
        <v>63</v>
      </c>
      <c r="E5" s="12"/>
      <c r="F5" s="12"/>
      <c r="G5" s="12"/>
      <c r="H5" s="12" t="s">
        <v>10</v>
      </c>
      <c r="I5" s="20" t="s">
        <v>11</v>
      </c>
    </row>
    <row r="6" spans="1:9" ht="20.100000000000001" customHeight="1" x14ac:dyDescent="0.3">
      <c r="A6" s="87"/>
      <c r="B6" s="99" t="s">
        <v>21</v>
      </c>
      <c r="C6" s="12"/>
      <c r="D6" s="12"/>
      <c r="E6" s="12"/>
      <c r="F6" s="12"/>
      <c r="G6" s="12"/>
      <c r="H6" s="12"/>
      <c r="I6" s="20"/>
    </row>
    <row r="7" spans="1:9" ht="20.100000000000001" customHeight="1" x14ac:dyDescent="0.25">
      <c r="A7" s="87">
        <v>60</v>
      </c>
      <c r="B7" s="12">
        <v>30</v>
      </c>
      <c r="C7" s="12">
        <v>30</v>
      </c>
      <c r="D7" s="12">
        <v>30</v>
      </c>
      <c r="E7" s="12"/>
      <c r="F7" s="12"/>
      <c r="G7" s="12"/>
      <c r="H7" s="12">
        <f t="shared" ref="H6:H12" si="0">(B7+C7+D7+E7+F7)/5</f>
        <v>18</v>
      </c>
      <c r="I7" s="20">
        <v>1</v>
      </c>
    </row>
    <row r="8" spans="1:9" ht="20.100000000000001" customHeight="1" x14ac:dyDescent="0.25">
      <c r="A8" s="87"/>
      <c r="B8" s="12"/>
      <c r="C8" s="12"/>
      <c r="D8" s="12"/>
      <c r="E8" s="12"/>
      <c r="F8" s="12"/>
      <c r="G8" s="12"/>
      <c r="H8" s="12"/>
      <c r="I8" s="20"/>
    </row>
    <row r="9" spans="1:9" ht="20.100000000000001" customHeight="1" x14ac:dyDescent="0.3">
      <c r="A9" s="87"/>
      <c r="B9" s="99" t="s">
        <v>23</v>
      </c>
      <c r="C9" s="12"/>
      <c r="D9" s="12"/>
      <c r="E9" s="12"/>
      <c r="F9" s="12"/>
      <c r="G9" s="12"/>
      <c r="H9" s="12"/>
      <c r="I9" s="20"/>
    </row>
    <row r="10" spans="1:9" ht="20.100000000000001" customHeight="1" x14ac:dyDescent="0.25">
      <c r="A10" s="87">
        <v>57</v>
      </c>
      <c r="B10" s="12">
        <v>30</v>
      </c>
      <c r="C10" s="12">
        <v>30</v>
      </c>
      <c r="D10" s="12">
        <v>30</v>
      </c>
      <c r="E10" s="12"/>
      <c r="F10" s="12"/>
      <c r="G10" s="12"/>
      <c r="H10" s="12">
        <f t="shared" si="0"/>
        <v>18</v>
      </c>
      <c r="I10" s="20">
        <v>1</v>
      </c>
    </row>
    <row r="11" spans="1:9" ht="20.100000000000001" customHeight="1" x14ac:dyDescent="0.25">
      <c r="A11" s="87">
        <v>58</v>
      </c>
      <c r="B11" s="12">
        <v>29</v>
      </c>
      <c r="C11" s="12">
        <v>29</v>
      </c>
      <c r="D11" s="12">
        <v>29</v>
      </c>
      <c r="E11" s="12"/>
      <c r="F11" s="12"/>
      <c r="G11" s="12"/>
      <c r="H11" s="12">
        <f t="shared" si="0"/>
        <v>17.399999999999999</v>
      </c>
      <c r="I11" s="20">
        <v>2</v>
      </c>
    </row>
    <row r="12" spans="1:9" ht="20.100000000000001" customHeight="1" x14ac:dyDescent="0.25">
      <c r="A12" s="87">
        <v>59</v>
      </c>
      <c r="B12" s="12">
        <v>28</v>
      </c>
      <c r="C12" s="12">
        <v>28</v>
      </c>
      <c r="D12" s="12">
        <v>27</v>
      </c>
      <c r="E12" s="12"/>
      <c r="F12" s="12"/>
      <c r="G12" s="12"/>
      <c r="H12" s="12">
        <f t="shared" si="0"/>
        <v>16.600000000000001</v>
      </c>
      <c r="I12" s="20">
        <v>3</v>
      </c>
    </row>
  </sheetData>
  <mergeCells count="1">
    <mergeCell ref="B4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C2" sqref="C2"/>
    </sheetView>
  </sheetViews>
  <sheetFormatPr defaultRowHeight="15" x14ac:dyDescent="0.25"/>
  <cols>
    <col min="1" max="1" width="9.140625" style="21"/>
    <col min="2" max="2" width="17.5703125" customWidth="1"/>
    <col min="3" max="3" width="17.140625" customWidth="1"/>
    <col min="4" max="4" width="14.140625" customWidth="1"/>
    <col min="5" max="6" width="0" hidden="1" customWidth="1"/>
    <col min="8" max="8" width="9.140625" style="18"/>
  </cols>
  <sheetData>
    <row r="2" spans="1:8" ht="26.25" x14ac:dyDescent="0.4">
      <c r="C2" s="44" t="s">
        <v>127</v>
      </c>
      <c r="D2" s="5"/>
      <c r="E2" s="5"/>
    </row>
    <row r="4" spans="1:8" ht="20.100000000000001" customHeight="1" x14ac:dyDescent="0.25">
      <c r="A4" s="17"/>
      <c r="B4" s="50" t="s">
        <v>53</v>
      </c>
      <c r="C4" s="50"/>
      <c r="D4" s="50"/>
      <c r="E4" s="50"/>
      <c r="F4" s="50"/>
      <c r="G4" s="12"/>
      <c r="H4" s="20"/>
    </row>
    <row r="5" spans="1:8" ht="20.100000000000001" customHeight="1" x14ac:dyDescent="0.25">
      <c r="A5" s="17" t="s">
        <v>1</v>
      </c>
      <c r="B5" s="12" t="s">
        <v>62</v>
      </c>
      <c r="C5" s="12" t="s">
        <v>67</v>
      </c>
      <c r="D5" s="12" t="s">
        <v>63</v>
      </c>
      <c r="E5" s="12"/>
      <c r="F5" s="12"/>
      <c r="G5" s="12" t="s">
        <v>10</v>
      </c>
      <c r="H5" s="20" t="s">
        <v>11</v>
      </c>
    </row>
    <row r="6" spans="1:8" ht="20.100000000000001" customHeight="1" x14ac:dyDescent="0.25">
      <c r="A6" s="17"/>
      <c r="B6" s="12">
        <v>30</v>
      </c>
      <c r="C6" s="12">
        <v>30</v>
      </c>
      <c r="D6" s="12">
        <v>30</v>
      </c>
      <c r="E6" s="12">
        <v>30</v>
      </c>
      <c r="F6" s="12">
        <v>30</v>
      </c>
      <c r="G6" s="12">
        <f>(B6+C6+D6+E6+F6)/5</f>
        <v>30</v>
      </c>
      <c r="H6" s="20"/>
    </row>
    <row r="7" spans="1:8" ht="20.100000000000001" customHeight="1" x14ac:dyDescent="0.3">
      <c r="A7" s="17"/>
      <c r="B7" s="99" t="s">
        <v>21</v>
      </c>
      <c r="C7" s="12"/>
      <c r="D7" s="12"/>
      <c r="E7" s="12"/>
      <c r="F7" s="12"/>
      <c r="G7" s="12"/>
      <c r="H7" s="20"/>
    </row>
    <row r="8" spans="1:8" ht="20.100000000000001" customHeight="1" x14ac:dyDescent="0.25">
      <c r="A8" s="17">
        <v>54</v>
      </c>
      <c r="B8" s="12">
        <v>28</v>
      </c>
      <c r="C8" s="12">
        <v>28</v>
      </c>
      <c r="D8" s="12">
        <v>28</v>
      </c>
      <c r="E8" s="12"/>
      <c r="F8" s="12"/>
      <c r="G8" s="12">
        <f t="shared" ref="G8:G13" si="0">(B8+C8+D8+E8+F8)/5</f>
        <v>16.8</v>
      </c>
      <c r="H8" s="20">
        <v>3</v>
      </c>
    </row>
    <row r="9" spans="1:8" ht="20.100000000000001" customHeight="1" x14ac:dyDescent="0.25">
      <c r="A9" s="17"/>
      <c r="B9" s="12"/>
      <c r="C9" s="12"/>
      <c r="D9" s="12"/>
      <c r="E9" s="12"/>
      <c r="F9" s="12"/>
      <c r="G9" s="12"/>
      <c r="H9" s="20"/>
    </row>
    <row r="10" spans="1:8" ht="20.100000000000001" customHeight="1" x14ac:dyDescent="0.25">
      <c r="A10" s="17"/>
      <c r="B10" s="12"/>
      <c r="C10" s="12"/>
      <c r="D10" s="12"/>
      <c r="E10" s="12"/>
      <c r="F10" s="12"/>
      <c r="G10" s="12"/>
      <c r="H10" s="20"/>
    </row>
    <row r="11" spans="1:8" ht="20.100000000000001" customHeight="1" x14ac:dyDescent="0.3">
      <c r="A11" s="17"/>
      <c r="B11" s="99" t="s">
        <v>23</v>
      </c>
      <c r="C11" s="12"/>
      <c r="D11" s="12"/>
      <c r="E11" s="12"/>
      <c r="F11" s="12"/>
      <c r="G11" s="12"/>
      <c r="H11" s="20"/>
    </row>
    <row r="12" spans="1:8" ht="20.100000000000001" customHeight="1" x14ac:dyDescent="0.25">
      <c r="A12" s="17">
        <v>53</v>
      </c>
      <c r="B12" s="12">
        <v>30</v>
      </c>
      <c r="C12" s="12">
        <v>30</v>
      </c>
      <c r="D12" s="12">
        <v>30</v>
      </c>
      <c r="E12" s="12"/>
      <c r="F12" s="12"/>
      <c r="G12" s="12">
        <f t="shared" si="0"/>
        <v>18</v>
      </c>
      <c r="H12" s="20">
        <v>1</v>
      </c>
    </row>
    <row r="13" spans="1:8" ht="20.100000000000001" customHeight="1" x14ac:dyDescent="0.25">
      <c r="A13" s="17">
        <v>55</v>
      </c>
      <c r="B13" s="12">
        <v>28</v>
      </c>
      <c r="C13" s="12">
        <v>28</v>
      </c>
      <c r="D13" s="12">
        <v>28</v>
      </c>
      <c r="E13" s="12"/>
      <c r="F13" s="12"/>
      <c r="G13" s="12">
        <f t="shared" si="0"/>
        <v>16.8</v>
      </c>
      <c r="H13" s="20">
        <v>2</v>
      </c>
    </row>
  </sheetData>
  <mergeCells count="1">
    <mergeCell ref="B4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workbookViewId="0">
      <selection activeCell="A6" sqref="A6:XFD6"/>
    </sheetView>
  </sheetViews>
  <sheetFormatPr defaultRowHeight="15" x14ac:dyDescent="0.25"/>
  <cols>
    <col min="1" max="1" width="10" style="21" customWidth="1"/>
    <col min="2" max="2" width="16.140625" customWidth="1"/>
    <col min="3" max="3" width="14.42578125" customWidth="1"/>
    <col min="4" max="4" width="13.140625" customWidth="1"/>
    <col min="8" max="8" width="9.140625" style="18"/>
  </cols>
  <sheetData>
    <row r="2" spans="1:9" ht="26.25" x14ac:dyDescent="0.4">
      <c r="C2" s="5" t="s">
        <v>128</v>
      </c>
      <c r="D2" s="5"/>
      <c r="E2" s="5"/>
    </row>
    <row r="4" spans="1:9" ht="20.100000000000001" customHeight="1" x14ac:dyDescent="0.25">
      <c r="A4" s="17"/>
      <c r="B4" s="50" t="s">
        <v>53</v>
      </c>
      <c r="C4" s="50"/>
      <c r="D4" s="50"/>
      <c r="E4" s="50"/>
      <c r="F4" s="50"/>
      <c r="G4" s="12"/>
      <c r="H4" s="20"/>
      <c r="I4" s="13"/>
    </row>
    <row r="5" spans="1:9" ht="20.100000000000001" customHeight="1" x14ac:dyDescent="0.25">
      <c r="A5" s="17" t="s">
        <v>1</v>
      </c>
      <c r="B5" s="12" t="s">
        <v>62</v>
      </c>
      <c r="C5" s="12" t="s">
        <v>67</v>
      </c>
      <c r="D5" s="12" t="s">
        <v>63</v>
      </c>
      <c r="E5" s="12"/>
      <c r="F5" s="12"/>
      <c r="G5" s="12" t="s">
        <v>10</v>
      </c>
      <c r="H5" s="20" t="s">
        <v>11</v>
      </c>
      <c r="I5" s="13"/>
    </row>
    <row r="6" spans="1:9" ht="20.100000000000001" customHeight="1" x14ac:dyDescent="0.25">
      <c r="A6" s="17">
        <v>41</v>
      </c>
      <c r="B6" s="12">
        <v>28</v>
      </c>
      <c r="C6" s="12">
        <v>28</v>
      </c>
      <c r="D6" s="12">
        <v>28</v>
      </c>
      <c r="E6" s="12"/>
      <c r="F6" s="12"/>
      <c r="G6" s="12">
        <f>(B6+C6+D6+E6+F6)/5</f>
        <v>16.8</v>
      </c>
      <c r="H6" s="20">
        <v>3</v>
      </c>
      <c r="I6" s="13"/>
    </row>
    <row r="7" spans="1:9" ht="20.100000000000001" customHeight="1" x14ac:dyDescent="0.25">
      <c r="A7" s="17">
        <v>40</v>
      </c>
      <c r="B7" s="12">
        <v>21</v>
      </c>
      <c r="C7" s="12">
        <v>21</v>
      </c>
      <c r="D7" s="12">
        <v>22</v>
      </c>
      <c r="E7" s="12"/>
      <c r="F7" s="12"/>
      <c r="G7" s="12">
        <f>(B7+C7+D7+E7+F7)/5</f>
        <v>12.8</v>
      </c>
      <c r="H7" s="20"/>
      <c r="I7" s="13"/>
    </row>
    <row r="8" spans="1:9" ht="20.100000000000001" customHeight="1" x14ac:dyDescent="0.25">
      <c r="A8" s="17"/>
      <c r="B8" s="12"/>
      <c r="C8" s="12"/>
      <c r="D8" s="12"/>
      <c r="E8" s="12"/>
      <c r="F8" s="12"/>
      <c r="G8" s="12"/>
      <c r="H8" s="20"/>
      <c r="I8" s="13"/>
    </row>
  </sheetData>
  <sortState ref="A7:I8">
    <sortCondition descending="1" ref="G7:G8"/>
  </sortState>
  <mergeCells count="1">
    <mergeCell ref="B4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workbookViewId="0">
      <selection activeCell="A6" sqref="A6:XFD6"/>
    </sheetView>
  </sheetViews>
  <sheetFormatPr defaultRowHeight="15" x14ac:dyDescent="0.25"/>
  <cols>
    <col min="1" max="1" width="9.140625" style="21"/>
    <col min="2" max="2" width="12.5703125" customWidth="1"/>
    <col min="3" max="3" width="14.85546875" customWidth="1"/>
    <col min="4" max="4" width="15.7109375" customWidth="1"/>
    <col min="5" max="7" width="0" hidden="1" customWidth="1"/>
    <col min="9" max="9" width="9.140625" style="18"/>
  </cols>
  <sheetData>
    <row r="2" spans="1:9" ht="21" x14ac:dyDescent="0.35">
      <c r="B2" s="110" t="s">
        <v>129</v>
      </c>
      <c r="C2" s="111"/>
      <c r="D2" s="111"/>
      <c r="E2" s="111"/>
      <c r="F2" s="111"/>
      <c r="G2" s="111"/>
      <c r="H2" s="111"/>
      <c r="I2" s="111"/>
    </row>
    <row r="4" spans="1:9" x14ac:dyDescent="0.25">
      <c r="A4" s="17"/>
      <c r="B4" s="50" t="s">
        <v>53</v>
      </c>
      <c r="C4" s="50"/>
      <c r="D4" s="50"/>
      <c r="E4" s="50"/>
      <c r="F4" s="50"/>
      <c r="G4" s="12"/>
      <c r="H4" s="12"/>
      <c r="I4" s="20"/>
    </row>
    <row r="5" spans="1:9" x14ac:dyDescent="0.25">
      <c r="A5" s="17" t="s">
        <v>1</v>
      </c>
      <c r="B5" s="12" t="s">
        <v>62</v>
      </c>
      <c r="C5" s="12" t="s">
        <v>67</v>
      </c>
      <c r="D5" s="12" t="s">
        <v>63</v>
      </c>
      <c r="E5" s="12"/>
      <c r="F5" s="12"/>
      <c r="G5" s="12"/>
      <c r="H5" s="12" t="s">
        <v>10</v>
      </c>
      <c r="I5" s="20" t="s">
        <v>11</v>
      </c>
    </row>
    <row r="6" spans="1:9" x14ac:dyDescent="0.25">
      <c r="A6" s="17">
        <v>2</v>
      </c>
      <c r="B6" s="12">
        <v>30</v>
      </c>
      <c r="C6" s="12">
        <v>30</v>
      </c>
      <c r="D6" s="12">
        <v>30</v>
      </c>
      <c r="E6" s="12"/>
      <c r="F6" s="12"/>
      <c r="G6" s="12"/>
      <c r="H6" s="12">
        <f>(B6+C6+D6+E6+F6)/5</f>
        <v>18</v>
      </c>
      <c r="I6" s="20">
        <v>1</v>
      </c>
    </row>
    <row r="7" spans="1:9" x14ac:dyDescent="0.25">
      <c r="A7" s="17">
        <v>3</v>
      </c>
      <c r="B7" s="12">
        <v>29</v>
      </c>
      <c r="C7" s="12">
        <v>29</v>
      </c>
      <c r="D7" s="12">
        <v>29</v>
      </c>
      <c r="E7" s="12"/>
      <c r="F7" s="12"/>
      <c r="G7" s="12"/>
      <c r="H7" s="12">
        <f>(B7+C7+D7+E7+F7)/5</f>
        <v>17.399999999999999</v>
      </c>
      <c r="I7" s="20">
        <v>2</v>
      </c>
    </row>
    <row r="8" spans="1:9" x14ac:dyDescent="0.25">
      <c r="A8" s="17">
        <v>4</v>
      </c>
      <c r="B8" s="12">
        <v>29</v>
      </c>
      <c r="C8" s="12">
        <v>29</v>
      </c>
      <c r="D8" s="12">
        <v>28</v>
      </c>
      <c r="E8" s="12"/>
      <c r="F8" s="12"/>
      <c r="G8" s="12"/>
      <c r="H8" s="12">
        <f>(B8+C8+D8+E8+F8)/5</f>
        <v>17.2</v>
      </c>
      <c r="I8" s="20">
        <v>3</v>
      </c>
    </row>
    <row r="9" spans="1:9" x14ac:dyDescent="0.25">
      <c r="A9" s="17">
        <v>1</v>
      </c>
      <c r="B9" s="12">
        <v>28</v>
      </c>
      <c r="C9" s="12">
        <v>28</v>
      </c>
      <c r="D9" s="12">
        <v>29</v>
      </c>
      <c r="E9" s="12"/>
      <c r="F9" s="12"/>
      <c r="G9" s="12"/>
      <c r="H9" s="12">
        <f>(B9+C9+D9+E9+F9)/5</f>
        <v>17</v>
      </c>
      <c r="I9" s="20"/>
    </row>
    <row r="10" spans="1:9" x14ac:dyDescent="0.25">
      <c r="A10" s="17"/>
      <c r="B10" s="12"/>
      <c r="C10" s="12"/>
      <c r="D10" s="12"/>
      <c r="E10" s="12"/>
      <c r="F10" s="12"/>
      <c r="G10" s="12"/>
      <c r="H10" s="12"/>
      <c r="I10" s="20"/>
    </row>
  </sheetData>
  <sortState ref="A7:I10">
    <sortCondition descending="1" ref="H7:H10"/>
  </sortState>
  <mergeCells count="2">
    <mergeCell ref="B4:F4"/>
    <mergeCell ref="B2:I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B2" sqref="B2"/>
    </sheetView>
  </sheetViews>
  <sheetFormatPr defaultRowHeight="21" x14ac:dyDescent="0.35"/>
  <cols>
    <col min="1" max="1" width="12" style="15" customWidth="1"/>
    <col min="2" max="2" width="18.140625" customWidth="1"/>
    <col min="3" max="3" width="16.140625" customWidth="1"/>
    <col min="4" max="4" width="15.85546875" customWidth="1"/>
    <col min="5" max="6" width="0" hidden="1" customWidth="1"/>
    <col min="8" max="8" width="9.140625" customWidth="1"/>
    <col min="9" max="9" width="11.5703125" style="30" customWidth="1"/>
  </cols>
  <sheetData>
    <row r="2" spans="1:9" x14ac:dyDescent="0.35">
      <c r="B2" s="44" t="s">
        <v>130</v>
      </c>
    </row>
    <row r="3" spans="1:9" ht="26.25" x14ac:dyDescent="0.4">
      <c r="E3" s="5"/>
    </row>
    <row r="4" spans="1:9" ht="20.100000000000001" customHeight="1" x14ac:dyDescent="0.25">
      <c r="A4" s="87"/>
      <c r="B4" s="112" t="s">
        <v>61</v>
      </c>
      <c r="C4" s="113"/>
      <c r="D4" s="113"/>
      <c r="E4" s="113"/>
      <c r="F4" s="114"/>
      <c r="G4" s="12"/>
      <c r="H4" s="12"/>
      <c r="I4" s="20"/>
    </row>
    <row r="5" spans="1:9" ht="20.100000000000001" customHeight="1" x14ac:dyDescent="0.25">
      <c r="A5" s="87" t="s">
        <v>1</v>
      </c>
      <c r="B5" s="12" t="s">
        <v>62</v>
      </c>
      <c r="C5" s="12" t="s">
        <v>63</v>
      </c>
      <c r="D5" s="12" t="s">
        <v>67</v>
      </c>
      <c r="E5" s="12"/>
      <c r="F5" s="12"/>
      <c r="G5" s="12" t="s">
        <v>9</v>
      </c>
      <c r="H5" s="12" t="s">
        <v>10</v>
      </c>
      <c r="I5" s="20" t="s">
        <v>11</v>
      </c>
    </row>
    <row r="6" spans="1:9" ht="20.100000000000001" customHeight="1" x14ac:dyDescent="0.3">
      <c r="A6" s="87"/>
      <c r="B6" s="99" t="s">
        <v>21</v>
      </c>
      <c r="C6" s="12"/>
      <c r="D6" s="12"/>
      <c r="E6" s="12"/>
      <c r="F6" s="12"/>
      <c r="G6" s="12"/>
      <c r="H6" s="12"/>
      <c r="I6" s="20"/>
    </row>
    <row r="7" spans="1:9" ht="20.100000000000001" customHeight="1" x14ac:dyDescent="0.25">
      <c r="A7" s="87">
        <v>43</v>
      </c>
      <c r="B7" s="12">
        <v>30</v>
      </c>
      <c r="C7" s="12">
        <v>28</v>
      </c>
      <c r="D7" s="12">
        <v>30</v>
      </c>
      <c r="E7" s="12"/>
      <c r="F7" s="12"/>
      <c r="G7" s="12"/>
      <c r="H7" s="12">
        <f>(B7+C7+D7+E7+F7)/5-G7</f>
        <v>17.600000000000001</v>
      </c>
      <c r="I7" s="20">
        <v>1</v>
      </c>
    </row>
    <row r="8" spans="1:9" ht="20.100000000000001" customHeight="1" x14ac:dyDescent="0.25">
      <c r="A8" s="87">
        <v>44</v>
      </c>
      <c r="B8" s="12">
        <v>28</v>
      </c>
      <c r="C8" s="12">
        <v>27</v>
      </c>
      <c r="D8" s="12">
        <v>28</v>
      </c>
      <c r="E8" s="12"/>
      <c r="F8" s="12"/>
      <c r="G8" s="12"/>
      <c r="H8" s="12">
        <f>(B8+C8+D8+E8+F8)/5-G8</f>
        <v>16.600000000000001</v>
      </c>
      <c r="I8" s="20">
        <v>3</v>
      </c>
    </row>
    <row r="9" spans="1:9" ht="20.100000000000001" customHeight="1" x14ac:dyDescent="0.3">
      <c r="A9" s="87"/>
      <c r="B9" s="99" t="s">
        <v>23</v>
      </c>
      <c r="C9" s="12"/>
      <c r="D9" s="12"/>
      <c r="E9" s="12"/>
      <c r="F9" s="12"/>
      <c r="G9" s="12"/>
      <c r="H9" s="12"/>
      <c r="I9" s="20"/>
    </row>
    <row r="10" spans="1:9" ht="20.100000000000001" customHeight="1" x14ac:dyDescent="0.25">
      <c r="A10" s="87">
        <v>45</v>
      </c>
      <c r="B10" s="12">
        <v>29</v>
      </c>
      <c r="C10" s="12">
        <v>29</v>
      </c>
      <c r="D10" s="12">
        <v>29</v>
      </c>
      <c r="E10" s="12"/>
      <c r="F10" s="12"/>
      <c r="G10" s="12"/>
      <c r="H10" s="12">
        <f>(B10+C10+D10+E10+F10)/5-G10</f>
        <v>17.399999999999999</v>
      </c>
      <c r="I10" s="20">
        <v>2</v>
      </c>
    </row>
    <row r="11" spans="1:9" x14ac:dyDescent="0.35">
      <c r="A11" s="26"/>
      <c r="B11" s="25"/>
      <c r="C11" s="25"/>
      <c r="D11" s="25"/>
      <c r="E11" s="25"/>
      <c r="F11" s="25"/>
      <c r="G11" s="25"/>
      <c r="H11" s="25"/>
      <c r="I11" s="29"/>
    </row>
  </sheetData>
  <mergeCells count="1">
    <mergeCell ref="B4:F4"/>
  </mergeCells>
  <pageMargins left="0.7" right="0.7" top="0.75" bottom="0.75" header="0.3" footer="0.3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zoomScale="115" zoomScaleNormal="115" workbookViewId="0">
      <selection activeCell="I24" sqref="I24"/>
    </sheetView>
  </sheetViews>
  <sheetFormatPr defaultRowHeight="15" x14ac:dyDescent="0.25"/>
  <cols>
    <col min="1" max="1" width="9.140625" style="59"/>
    <col min="2" max="2" width="12.28515625" style="14" customWidth="1"/>
    <col min="3" max="3" width="10.140625" style="14" customWidth="1"/>
    <col min="4" max="4" width="9.140625" style="14"/>
    <col min="5" max="6" width="0" style="14" hidden="1" customWidth="1"/>
    <col min="7" max="7" width="9.140625" style="14"/>
    <col min="8" max="12" width="9.140625" style="14" customWidth="1"/>
    <col min="13" max="17" width="9.140625" style="14" hidden="1" customWidth="1"/>
    <col min="18" max="18" width="9.140625" style="14" customWidth="1"/>
    <col min="19" max="20" width="9.140625" style="14" hidden="1" customWidth="1"/>
    <col min="21" max="21" width="9.140625" style="14"/>
    <col min="22" max="22" width="9.140625" style="59"/>
    <col min="23" max="23" width="9.140625" style="14"/>
  </cols>
  <sheetData>
    <row r="1" spans="1:22" ht="36" customHeight="1" x14ac:dyDescent="0.3">
      <c r="A1" s="58"/>
      <c r="B1" s="56"/>
      <c r="C1" s="56"/>
      <c r="D1" s="56"/>
      <c r="E1" s="56"/>
      <c r="F1" s="56"/>
      <c r="G1" s="56"/>
      <c r="H1" s="57" t="s">
        <v>131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64"/>
    </row>
    <row r="2" spans="1:22" x14ac:dyDescent="0.25">
      <c r="A2" s="67" t="s">
        <v>1</v>
      </c>
      <c r="B2" s="88" t="s">
        <v>83</v>
      </c>
      <c r="C2" s="89"/>
      <c r="D2" s="90"/>
      <c r="E2" s="101"/>
      <c r="F2" s="101"/>
      <c r="G2" s="88" t="s">
        <v>3</v>
      </c>
      <c r="H2" s="88" t="s">
        <v>4</v>
      </c>
      <c r="I2" s="84" t="s">
        <v>5</v>
      </c>
      <c r="J2" s="84"/>
      <c r="K2" s="84"/>
      <c r="L2" s="84"/>
      <c r="M2" s="84"/>
      <c r="N2" s="84"/>
      <c r="O2" s="84"/>
      <c r="P2" s="84"/>
      <c r="Q2" s="88" t="s">
        <v>86</v>
      </c>
      <c r="R2" s="103"/>
      <c r="S2" s="103"/>
      <c r="T2" s="102" t="s">
        <v>9</v>
      </c>
      <c r="U2" s="102" t="s">
        <v>10</v>
      </c>
      <c r="V2" s="115" t="s">
        <v>11</v>
      </c>
    </row>
    <row r="3" spans="1:22" x14ac:dyDescent="0.25">
      <c r="A3" s="67"/>
      <c r="B3" s="91"/>
      <c r="C3" s="92"/>
      <c r="D3" s="93"/>
      <c r="E3" s="78"/>
      <c r="F3" s="78"/>
      <c r="G3" s="91"/>
      <c r="H3" s="91"/>
      <c r="I3" s="79" t="s">
        <v>12</v>
      </c>
      <c r="J3" s="79" t="s">
        <v>13</v>
      </c>
      <c r="K3" s="79" t="s">
        <v>14</v>
      </c>
      <c r="L3" s="79" t="s">
        <v>84</v>
      </c>
      <c r="M3" s="79"/>
      <c r="N3" s="79"/>
      <c r="O3" s="79"/>
      <c r="P3" s="80"/>
      <c r="Q3" s="91"/>
      <c r="R3" s="81" t="s">
        <v>66</v>
      </c>
      <c r="S3" s="81" t="s">
        <v>66</v>
      </c>
      <c r="T3" s="105"/>
      <c r="U3" s="105"/>
      <c r="V3" s="116"/>
    </row>
    <row r="4" spans="1:22" x14ac:dyDescent="0.25">
      <c r="A4" s="67"/>
      <c r="B4" s="80" t="s">
        <v>62</v>
      </c>
      <c r="C4" s="80" t="s">
        <v>67</v>
      </c>
      <c r="D4" s="80" t="s">
        <v>63</v>
      </c>
      <c r="E4" s="80"/>
      <c r="F4" s="80"/>
      <c r="G4" s="80">
        <v>10</v>
      </c>
      <c r="H4" s="80">
        <v>10</v>
      </c>
      <c r="I4" s="80">
        <v>10</v>
      </c>
      <c r="J4" s="80">
        <v>10</v>
      </c>
      <c r="K4" s="80">
        <v>10</v>
      </c>
      <c r="L4" s="80">
        <v>5</v>
      </c>
      <c r="M4" s="80"/>
      <c r="N4" s="80"/>
      <c r="O4" s="80"/>
      <c r="P4" s="80"/>
      <c r="Q4" s="80"/>
      <c r="R4" s="80"/>
      <c r="S4" s="80"/>
      <c r="T4" s="80"/>
      <c r="U4" s="80" t="s">
        <v>85</v>
      </c>
      <c r="V4" s="69"/>
    </row>
    <row r="5" spans="1:22" ht="18.75" x14ac:dyDescent="0.3">
      <c r="A5" s="67"/>
      <c r="B5" s="119" t="s">
        <v>21</v>
      </c>
      <c r="C5" s="62"/>
      <c r="D5" s="62"/>
      <c r="E5" s="62"/>
      <c r="F5" s="63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69"/>
    </row>
    <row r="6" spans="1:22" x14ac:dyDescent="0.25">
      <c r="A6" s="67">
        <v>17</v>
      </c>
      <c r="B6" s="80">
        <v>9</v>
      </c>
      <c r="C6" s="80">
        <v>9</v>
      </c>
      <c r="D6" s="80">
        <v>9</v>
      </c>
      <c r="E6" s="80"/>
      <c r="F6" s="80"/>
      <c r="G6" s="80"/>
      <c r="H6" s="80">
        <v>9</v>
      </c>
      <c r="I6" s="80">
        <v>9</v>
      </c>
      <c r="J6" s="80">
        <v>9</v>
      </c>
      <c r="K6" s="80">
        <v>9</v>
      </c>
      <c r="L6" s="80">
        <v>5</v>
      </c>
      <c r="M6" s="80"/>
      <c r="N6" s="80"/>
      <c r="O6" s="80"/>
      <c r="P6" s="80"/>
      <c r="Q6" s="80"/>
      <c r="R6" s="80"/>
      <c r="S6" s="80"/>
      <c r="T6" s="80"/>
      <c r="U6" s="80">
        <f>(B6+C6+D6+E6+F6)/5+G6+H6+I6+J6+K6+L6+M6+N6+O6+P6+Q6-T6</f>
        <v>46.4</v>
      </c>
      <c r="V6" s="69">
        <v>1</v>
      </c>
    </row>
    <row r="7" spans="1:22" x14ac:dyDescent="0.25">
      <c r="A7" s="67">
        <v>9</v>
      </c>
      <c r="B7" s="80">
        <v>8</v>
      </c>
      <c r="C7" s="80">
        <v>7</v>
      </c>
      <c r="D7" s="80">
        <v>8</v>
      </c>
      <c r="E7" s="80"/>
      <c r="F7" s="80"/>
      <c r="G7" s="80"/>
      <c r="H7" s="80">
        <v>8</v>
      </c>
      <c r="I7" s="80">
        <v>8</v>
      </c>
      <c r="J7" s="80">
        <v>8</v>
      </c>
      <c r="K7" s="80">
        <v>8</v>
      </c>
      <c r="L7" s="80">
        <v>5</v>
      </c>
      <c r="M7" s="80"/>
      <c r="N7" s="80"/>
      <c r="O7" s="80"/>
      <c r="P7" s="80"/>
      <c r="Q7" s="80"/>
      <c r="R7" s="80"/>
      <c r="S7" s="80"/>
      <c r="T7" s="80"/>
      <c r="U7" s="80">
        <f>(B7+C7+D7+E7+F7)/5+G7+H7+I7+J7+K7+L7+M7+N7+O7+P7+Q7-T7</f>
        <v>41.6</v>
      </c>
      <c r="V7" s="69">
        <v>2</v>
      </c>
    </row>
    <row r="8" spans="1:22" x14ac:dyDescent="0.25">
      <c r="A8" s="67">
        <v>19</v>
      </c>
      <c r="B8" s="80">
        <v>8</v>
      </c>
      <c r="C8" s="80">
        <v>8</v>
      </c>
      <c r="D8" s="80">
        <v>8</v>
      </c>
      <c r="E8" s="80"/>
      <c r="F8" s="80"/>
      <c r="G8" s="80"/>
      <c r="H8" s="80">
        <v>8</v>
      </c>
      <c r="I8" s="80">
        <v>8</v>
      </c>
      <c r="J8" s="80">
        <v>7</v>
      </c>
      <c r="K8" s="80">
        <v>8</v>
      </c>
      <c r="L8" s="80">
        <v>5</v>
      </c>
      <c r="M8" s="80"/>
      <c r="N8" s="80"/>
      <c r="O8" s="80"/>
      <c r="P8" s="80"/>
      <c r="Q8" s="80"/>
      <c r="R8" s="80"/>
      <c r="S8" s="80"/>
      <c r="T8" s="80"/>
      <c r="U8" s="80">
        <f>(B8+C8+D8+E8+F8)/5+G8+H8+I8+J8+K8+L8+M8+N8+O8+P8+Q8-T8</f>
        <v>40.799999999999997</v>
      </c>
      <c r="V8" s="69">
        <v>3</v>
      </c>
    </row>
    <row r="9" spans="1:22" x14ac:dyDescent="0.25">
      <c r="A9" s="67">
        <v>20</v>
      </c>
      <c r="B9" s="80">
        <v>6</v>
      </c>
      <c r="C9" s="80">
        <v>6</v>
      </c>
      <c r="D9" s="80">
        <v>6</v>
      </c>
      <c r="E9" s="80"/>
      <c r="F9" s="80"/>
      <c r="G9" s="80"/>
      <c r="H9" s="80">
        <v>6</v>
      </c>
      <c r="I9" s="80">
        <v>7</v>
      </c>
      <c r="J9" s="80">
        <v>6</v>
      </c>
      <c r="K9" s="80">
        <v>5</v>
      </c>
      <c r="L9" s="80">
        <v>4</v>
      </c>
      <c r="M9" s="80"/>
      <c r="N9" s="80"/>
      <c r="O9" s="80"/>
      <c r="P9" s="80"/>
      <c r="Q9" s="80"/>
      <c r="R9" s="80"/>
      <c r="S9" s="80"/>
      <c r="T9" s="80"/>
      <c r="U9" s="80">
        <f>(B9+C9+D9+E9+F9)/5+G9+H9+I9+J9+K9+L9+M9+N9+O9+P9+Q9-T9</f>
        <v>31.6</v>
      </c>
      <c r="V9" s="69"/>
    </row>
    <row r="10" spans="1:22" x14ac:dyDescent="0.25">
      <c r="A10" s="67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>
        <f>(B10+C10+D10+E10+F10)/5+G10+H10+I10+J10+K10+L10+M10+N10+O10+P10+Q10-T10</f>
        <v>0</v>
      </c>
      <c r="V10" s="69"/>
    </row>
    <row r="11" spans="1:22" ht="18.75" x14ac:dyDescent="0.3">
      <c r="A11" s="67"/>
      <c r="B11" s="119" t="s">
        <v>22</v>
      </c>
      <c r="C11" s="60"/>
      <c r="D11" s="60"/>
      <c r="E11" s="60"/>
      <c r="F11" s="61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69"/>
    </row>
    <row r="12" spans="1:22" x14ac:dyDescent="0.25">
      <c r="A12" s="67">
        <v>14</v>
      </c>
      <c r="B12" s="80">
        <v>5</v>
      </c>
      <c r="C12" s="80">
        <v>7</v>
      </c>
      <c r="D12" s="80">
        <v>6</v>
      </c>
      <c r="E12" s="80"/>
      <c r="F12" s="80"/>
      <c r="G12" s="80"/>
      <c r="H12" s="80">
        <v>6</v>
      </c>
      <c r="I12" s="80">
        <v>5</v>
      </c>
      <c r="J12" s="80">
        <v>5</v>
      </c>
      <c r="K12" s="80">
        <v>6</v>
      </c>
      <c r="L12" s="80">
        <v>4</v>
      </c>
      <c r="M12" s="80"/>
      <c r="N12" s="80"/>
      <c r="O12" s="80"/>
      <c r="P12" s="80"/>
      <c r="Q12" s="80"/>
      <c r="R12" s="80">
        <v>2</v>
      </c>
      <c r="S12" s="80"/>
      <c r="T12" s="80"/>
      <c r="U12" s="80">
        <f>(B12+C12+D12+E12+F12)/5+G12+H12+I12+J12+K12+L12+M12+N12+O12+P12+Q12-T12</f>
        <v>29.6</v>
      </c>
      <c r="V12" s="69"/>
    </row>
    <row r="13" spans="1:22" x14ac:dyDescent="0.25">
      <c r="A13" s="67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>
        <f>(B13+C13+D13+E13+F13)/5+G13+H13+I13+J13+K13+L13+M13+N13+O13+P13+Q13-T13</f>
        <v>0</v>
      </c>
      <c r="V13" s="69"/>
    </row>
    <row r="14" spans="1:22" ht="18.75" x14ac:dyDescent="0.3">
      <c r="A14" s="67"/>
      <c r="B14" s="119" t="s">
        <v>23</v>
      </c>
      <c r="C14" s="60"/>
      <c r="D14" s="60"/>
      <c r="E14" s="60"/>
      <c r="F14" s="61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69"/>
    </row>
    <row r="15" spans="1:22" ht="15" customHeight="1" x14ac:dyDescent="0.25">
      <c r="A15" s="67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69"/>
    </row>
    <row r="16" spans="1:22" ht="15" customHeight="1" x14ac:dyDescent="0.25">
      <c r="A16" s="67"/>
      <c r="B16" s="80">
        <v>10</v>
      </c>
      <c r="C16" s="80">
        <v>10</v>
      </c>
      <c r="D16" s="80">
        <v>10</v>
      </c>
      <c r="E16" s="80">
        <v>10</v>
      </c>
      <c r="F16" s="80">
        <v>10</v>
      </c>
      <c r="G16" s="80">
        <v>10</v>
      </c>
      <c r="H16" s="80">
        <v>10</v>
      </c>
      <c r="I16" s="80">
        <v>10</v>
      </c>
      <c r="J16" s="80">
        <v>10</v>
      </c>
      <c r="K16" s="80">
        <v>10</v>
      </c>
      <c r="L16" s="80"/>
      <c r="M16" s="80"/>
      <c r="N16" s="80"/>
      <c r="O16" s="80"/>
      <c r="P16" s="80"/>
      <c r="Q16" s="80"/>
      <c r="R16" s="80"/>
      <c r="S16" s="80"/>
      <c r="T16" s="80"/>
      <c r="U16" s="80">
        <f>(B16+C16+D16+E16+F16)/5+G16+H16+I16+J16+K16+L16+M16+N16+O16+P16+Q16-T16</f>
        <v>60</v>
      </c>
      <c r="V16" s="69"/>
    </row>
    <row r="17" spans="1:22" x14ac:dyDescent="0.25">
      <c r="A17" s="67">
        <v>11</v>
      </c>
      <c r="B17" s="80">
        <v>9</v>
      </c>
      <c r="C17" s="80">
        <v>10</v>
      </c>
      <c r="D17" s="80">
        <v>9</v>
      </c>
      <c r="E17" s="80"/>
      <c r="F17" s="80"/>
      <c r="G17" s="80"/>
      <c r="H17" s="80">
        <v>9</v>
      </c>
      <c r="I17" s="80">
        <v>9</v>
      </c>
      <c r="J17" s="80">
        <v>9</v>
      </c>
      <c r="K17" s="80">
        <v>9</v>
      </c>
      <c r="L17" s="80">
        <v>5</v>
      </c>
      <c r="M17" s="80"/>
      <c r="N17" s="80"/>
      <c r="O17" s="80"/>
      <c r="P17" s="80"/>
      <c r="Q17" s="80"/>
      <c r="R17" s="80"/>
      <c r="S17" s="80"/>
      <c r="T17" s="80"/>
      <c r="U17" s="80">
        <f>(B17+C17+D17+E17+F17)/5+G17+H17+I17+J17+K17+L17+M17+N17+O17+P17+Q17-T17</f>
        <v>46.6</v>
      </c>
      <c r="V17" s="69">
        <v>1</v>
      </c>
    </row>
    <row r="18" spans="1:22" x14ac:dyDescent="0.25">
      <c r="A18" s="67">
        <v>13</v>
      </c>
      <c r="B18" s="80">
        <v>8</v>
      </c>
      <c r="C18" s="80">
        <v>9</v>
      </c>
      <c r="D18" s="80">
        <v>8</v>
      </c>
      <c r="E18" s="80"/>
      <c r="F18" s="80"/>
      <c r="G18" s="80"/>
      <c r="H18" s="80">
        <v>9</v>
      </c>
      <c r="I18" s="80">
        <v>9</v>
      </c>
      <c r="J18" s="80">
        <v>8</v>
      </c>
      <c r="K18" s="80">
        <v>8</v>
      </c>
      <c r="L18" s="80">
        <v>5</v>
      </c>
      <c r="M18" s="80"/>
      <c r="N18" s="80"/>
      <c r="O18" s="80"/>
      <c r="P18" s="80"/>
      <c r="Q18" s="80"/>
      <c r="R18" s="80"/>
      <c r="S18" s="80"/>
      <c r="T18" s="80"/>
      <c r="U18" s="80">
        <f>(B18+C18+D18+E18+F18)/5+G18+H18+I18+J18+K18+L18+M18+N18+O18+P18+Q18-T18</f>
        <v>44</v>
      </c>
      <c r="V18" s="69">
        <v>2</v>
      </c>
    </row>
    <row r="19" spans="1:22" x14ac:dyDescent="0.25">
      <c r="A19" s="67">
        <v>18</v>
      </c>
      <c r="B19" s="80">
        <v>8</v>
      </c>
      <c r="C19" s="80">
        <v>9</v>
      </c>
      <c r="D19" s="80">
        <v>8</v>
      </c>
      <c r="E19" s="80"/>
      <c r="F19" s="80"/>
      <c r="G19" s="80"/>
      <c r="H19" s="80">
        <v>9</v>
      </c>
      <c r="I19" s="80">
        <v>8</v>
      </c>
      <c r="J19" s="80">
        <v>9</v>
      </c>
      <c r="K19" s="80">
        <v>8</v>
      </c>
      <c r="L19" s="80">
        <v>5</v>
      </c>
      <c r="M19" s="80"/>
      <c r="N19" s="80"/>
      <c r="O19" s="80"/>
      <c r="P19" s="80"/>
      <c r="Q19" s="80"/>
      <c r="R19" s="80"/>
      <c r="S19" s="80"/>
      <c r="T19" s="80"/>
      <c r="U19" s="80">
        <f>(B19+C19+D19+E19+F19)/5+G19+H19+I19+J19+K19+L19+M19+N19+O19+P19+Q19-T19</f>
        <v>44</v>
      </c>
      <c r="V19" s="69">
        <v>2</v>
      </c>
    </row>
    <row r="20" spans="1:22" x14ac:dyDescent="0.25">
      <c r="A20" s="67">
        <v>6</v>
      </c>
      <c r="B20" s="80">
        <v>7</v>
      </c>
      <c r="C20" s="80">
        <v>8</v>
      </c>
      <c r="D20" s="80">
        <v>7</v>
      </c>
      <c r="E20" s="80"/>
      <c r="F20" s="80"/>
      <c r="G20" s="80"/>
      <c r="H20" s="80">
        <v>7</v>
      </c>
      <c r="I20" s="80">
        <v>8</v>
      </c>
      <c r="J20" s="80">
        <v>7</v>
      </c>
      <c r="K20" s="80">
        <v>7</v>
      </c>
      <c r="L20" s="80">
        <v>5</v>
      </c>
      <c r="M20" s="80"/>
      <c r="N20" s="80"/>
      <c r="O20" s="80"/>
      <c r="P20" s="80"/>
      <c r="Q20" s="80"/>
      <c r="R20" s="80">
        <v>1</v>
      </c>
      <c r="S20" s="80"/>
      <c r="T20" s="80"/>
      <c r="U20" s="80">
        <f>(B20+C20+D20+E20+F20)/5+G20+H20+I20+J20+K20+L20+M20+N20+O20+P20+Q20-T20</f>
        <v>38.4</v>
      </c>
      <c r="V20" s="69">
        <v>3</v>
      </c>
    </row>
    <row r="21" spans="1:22" x14ac:dyDescent="0.25">
      <c r="A21" s="67">
        <v>10</v>
      </c>
      <c r="B21" s="80">
        <v>6</v>
      </c>
      <c r="C21" s="80">
        <v>6</v>
      </c>
      <c r="D21" s="80">
        <v>6</v>
      </c>
      <c r="E21" s="80"/>
      <c r="F21" s="80"/>
      <c r="G21" s="80"/>
      <c r="H21" s="80">
        <v>7</v>
      </c>
      <c r="I21" s="80">
        <v>6</v>
      </c>
      <c r="J21" s="80">
        <v>7</v>
      </c>
      <c r="K21" s="80">
        <v>6</v>
      </c>
      <c r="L21" s="80">
        <v>3</v>
      </c>
      <c r="M21" s="80"/>
      <c r="N21" s="80"/>
      <c r="O21" s="80"/>
      <c r="P21" s="80"/>
      <c r="Q21" s="80"/>
      <c r="R21" s="80"/>
      <c r="S21" s="80"/>
      <c r="T21" s="80"/>
      <c r="U21" s="80">
        <f>(B21+C21+D21+E21+F21)/5+G21+H21+I21+J21+K21+L21+M21+N21+O21+P21+Q21-T21</f>
        <v>32.6</v>
      </c>
      <c r="V21" s="69"/>
    </row>
    <row r="22" spans="1:22" x14ac:dyDescent="0.25">
      <c r="A22" s="67">
        <v>12</v>
      </c>
      <c r="B22" s="80">
        <v>6</v>
      </c>
      <c r="C22" s="80">
        <v>5</v>
      </c>
      <c r="D22" s="80">
        <v>6</v>
      </c>
      <c r="E22" s="80"/>
      <c r="F22" s="80"/>
      <c r="G22" s="80"/>
      <c r="H22" s="80">
        <v>7</v>
      </c>
      <c r="I22" s="80">
        <v>6</v>
      </c>
      <c r="J22" s="80">
        <v>6</v>
      </c>
      <c r="K22" s="80">
        <v>5</v>
      </c>
      <c r="L22" s="80">
        <v>3</v>
      </c>
      <c r="M22" s="80"/>
      <c r="N22" s="80"/>
      <c r="O22" s="80"/>
      <c r="P22" s="80"/>
      <c r="Q22" s="80"/>
      <c r="R22" s="80">
        <v>2</v>
      </c>
      <c r="S22" s="80"/>
      <c r="T22" s="80"/>
      <c r="U22" s="80">
        <f>(B22+C22+D22+E22+F22)/5+G22+H22+I22+J22+K22+L22+M22+N22+O22+P22+Q22-T22</f>
        <v>30.4</v>
      </c>
      <c r="V22" s="69"/>
    </row>
    <row r="23" spans="1:22" x14ac:dyDescent="0.25">
      <c r="A23" s="67">
        <v>15</v>
      </c>
      <c r="B23" s="80">
        <v>3</v>
      </c>
      <c r="C23" s="80">
        <v>6</v>
      </c>
      <c r="D23" s="80">
        <v>6</v>
      </c>
      <c r="E23" s="80"/>
      <c r="F23" s="80"/>
      <c r="G23" s="80"/>
      <c r="H23" s="80">
        <v>6</v>
      </c>
      <c r="I23" s="80">
        <v>3</v>
      </c>
      <c r="J23" s="80">
        <v>3</v>
      </c>
      <c r="K23" s="80">
        <v>6</v>
      </c>
      <c r="L23" s="80">
        <v>3</v>
      </c>
      <c r="M23" s="80"/>
      <c r="N23" s="80"/>
      <c r="O23" s="80"/>
      <c r="P23" s="80"/>
      <c r="Q23" s="80"/>
      <c r="R23" s="80"/>
      <c r="S23" s="80"/>
      <c r="T23" s="80"/>
      <c r="U23" s="80">
        <f>(B23+C23+D23+E23+F23)/5+G23+H23+I23+J23+K23+L23+M23+N23+O23+P23+Q23-T23</f>
        <v>24</v>
      </c>
      <c r="V23" s="69"/>
    </row>
    <row r="24" spans="1:22" x14ac:dyDescent="0.25">
      <c r="A24" s="67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>
        <f>(B24+C24+D24+E24+F24)/5+G24+H24+I24+J24+K24+L24+M24+N24+O24+P24+Q24-T24</f>
        <v>0</v>
      </c>
      <c r="V24" s="69"/>
    </row>
  </sheetData>
  <sortState ref="A17:W23">
    <sortCondition descending="1" ref="U17:U23"/>
  </sortState>
  <mergeCells count="13">
    <mergeCell ref="B11:F11"/>
    <mergeCell ref="B14:F14"/>
    <mergeCell ref="O2:P2"/>
    <mergeCell ref="Q2:Q3"/>
    <mergeCell ref="U2:U3"/>
    <mergeCell ref="V2:V3"/>
    <mergeCell ref="B5:F5"/>
    <mergeCell ref="B2:D3"/>
    <mergeCell ref="G2:G3"/>
    <mergeCell ref="H2:H3"/>
    <mergeCell ref="I2:K2"/>
    <mergeCell ref="L2:N2"/>
    <mergeCell ref="T2:T3"/>
  </mergeCells>
  <pageMargins left="0.7" right="0.7" top="0.75" bottom="0.75" header="0.3" footer="0.3"/>
  <pageSetup paperSize="9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workbookViewId="0">
      <selection activeCell="O18" sqref="O18"/>
    </sheetView>
  </sheetViews>
  <sheetFormatPr defaultRowHeight="15" x14ac:dyDescent="0.25"/>
  <cols>
    <col min="1" max="1" width="9.140625" style="59"/>
    <col min="2" max="2" width="13.5703125" style="14" customWidth="1"/>
    <col min="3" max="3" width="14" style="14" customWidth="1"/>
    <col min="4" max="4" width="11.42578125" style="14" customWidth="1"/>
    <col min="5" max="5" width="0" style="14" hidden="1" customWidth="1"/>
    <col min="6" max="6" width="7.28515625" style="14" hidden="1" customWidth="1"/>
    <col min="7" max="18" width="9.140625" style="14"/>
    <col min="19" max="19" width="9.140625" style="68"/>
    <col min="20" max="26" width="9.140625" style="14"/>
  </cols>
  <sheetData>
    <row r="1" spans="1:19" ht="20.25" x14ac:dyDescent="0.3">
      <c r="E1" s="16" t="s">
        <v>30</v>
      </c>
    </row>
    <row r="2" spans="1:19" ht="26.25" x14ac:dyDescent="0.4">
      <c r="A2" s="73"/>
      <c r="B2" s="74"/>
      <c r="C2" s="74"/>
      <c r="D2" s="65" t="s">
        <v>30</v>
      </c>
      <c r="E2" s="16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5"/>
    </row>
    <row r="3" spans="1:19" x14ac:dyDescent="0.25">
      <c r="A3" s="67" t="s">
        <v>1</v>
      </c>
      <c r="B3" s="80" t="s">
        <v>24</v>
      </c>
      <c r="C3" s="80"/>
      <c r="D3" s="80"/>
      <c r="E3" s="80"/>
      <c r="F3" s="80"/>
      <c r="G3" s="80" t="s">
        <v>4</v>
      </c>
      <c r="H3" s="80" t="s">
        <v>3</v>
      </c>
      <c r="I3" s="84" t="s">
        <v>5</v>
      </c>
      <c r="J3" s="84"/>
      <c r="K3" s="84"/>
      <c r="L3" s="80" t="s">
        <v>31</v>
      </c>
      <c r="M3" s="80" t="s">
        <v>32</v>
      </c>
      <c r="N3" s="80" t="s">
        <v>8</v>
      </c>
      <c r="O3" s="80" t="s">
        <v>66</v>
      </c>
      <c r="P3" s="80" t="s">
        <v>66</v>
      </c>
      <c r="Q3" s="80" t="s">
        <v>9</v>
      </c>
      <c r="R3" s="80" t="s">
        <v>10</v>
      </c>
      <c r="S3" s="69" t="s">
        <v>33</v>
      </c>
    </row>
    <row r="4" spans="1:19" x14ac:dyDescent="0.25">
      <c r="A4" s="67"/>
      <c r="B4" s="80" t="s">
        <v>65</v>
      </c>
      <c r="C4" s="80" t="s">
        <v>64</v>
      </c>
      <c r="D4" s="80" t="s">
        <v>67</v>
      </c>
      <c r="E4" s="80"/>
      <c r="F4" s="80"/>
      <c r="G4" s="80"/>
      <c r="H4" s="80"/>
      <c r="I4" s="80" t="s">
        <v>34</v>
      </c>
      <c r="J4" s="80" t="s">
        <v>35</v>
      </c>
      <c r="K4" s="80" t="s">
        <v>36</v>
      </c>
      <c r="L4" s="80"/>
      <c r="M4" s="80"/>
      <c r="N4" s="80"/>
      <c r="O4" s="80"/>
      <c r="P4" s="80"/>
      <c r="Q4" s="80"/>
      <c r="R4" s="80"/>
      <c r="S4" s="69"/>
    </row>
    <row r="5" spans="1:19" ht="18.75" x14ac:dyDescent="0.3">
      <c r="A5" s="67"/>
      <c r="B5" s="71" t="s">
        <v>21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69"/>
    </row>
    <row r="6" spans="1:19" x14ac:dyDescent="0.25">
      <c r="A6" s="67">
        <v>9</v>
      </c>
      <c r="B6" s="80">
        <v>8</v>
      </c>
      <c r="C6" s="80">
        <v>9</v>
      </c>
      <c r="D6" s="80">
        <v>10</v>
      </c>
      <c r="E6" s="80"/>
      <c r="F6" s="80"/>
      <c r="G6" s="80">
        <v>10</v>
      </c>
      <c r="H6" s="80">
        <v>10</v>
      </c>
      <c r="I6" s="80">
        <v>7</v>
      </c>
      <c r="J6" s="80">
        <v>9</v>
      </c>
      <c r="K6" s="80">
        <v>7</v>
      </c>
      <c r="L6" s="80">
        <v>8</v>
      </c>
      <c r="M6" s="80"/>
      <c r="N6" s="80">
        <v>5</v>
      </c>
      <c r="O6" s="80"/>
      <c r="P6" s="80"/>
      <c r="Q6" s="80"/>
      <c r="R6" s="80">
        <f>(B6+C6+D6+E6+F6)/5+G6+H6+I6+J6+K6+L6+M6-Q6</f>
        <v>56.4</v>
      </c>
      <c r="S6" s="69">
        <v>1</v>
      </c>
    </row>
    <row r="7" spans="1:19" ht="18.75" x14ac:dyDescent="0.3">
      <c r="A7" s="67"/>
      <c r="B7" s="72" t="s">
        <v>20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69"/>
    </row>
    <row r="8" spans="1:19" x14ac:dyDescent="0.25">
      <c r="A8" s="67">
        <v>11</v>
      </c>
      <c r="B8" s="80">
        <v>8</v>
      </c>
      <c r="C8" s="80">
        <v>9</v>
      </c>
      <c r="D8" s="80">
        <v>9</v>
      </c>
      <c r="E8" s="80"/>
      <c r="F8" s="80"/>
      <c r="G8" s="80">
        <v>10</v>
      </c>
      <c r="H8" s="80">
        <v>10</v>
      </c>
      <c r="I8" s="80">
        <v>5</v>
      </c>
      <c r="J8" s="80">
        <v>7</v>
      </c>
      <c r="K8" s="80">
        <v>6</v>
      </c>
      <c r="L8" s="80">
        <v>7</v>
      </c>
      <c r="M8" s="80"/>
      <c r="N8" s="80">
        <v>4</v>
      </c>
      <c r="O8" s="80"/>
      <c r="P8" s="80"/>
      <c r="Q8" s="80"/>
      <c r="R8" s="80">
        <f>(B8+C8+D8+E8+F8)/5+G8+H8+I8+J8+K8+L8+M8-Q8</f>
        <v>50.2</v>
      </c>
      <c r="S8" s="69">
        <v>1</v>
      </c>
    </row>
    <row r="9" spans="1:19" x14ac:dyDescent="0.25">
      <c r="A9" s="67">
        <v>13</v>
      </c>
      <c r="B9" s="80">
        <v>6</v>
      </c>
      <c r="C9" s="80">
        <v>7</v>
      </c>
      <c r="D9" s="80">
        <v>7</v>
      </c>
      <c r="E9" s="80"/>
      <c r="F9" s="80"/>
      <c r="G9" s="80">
        <v>9</v>
      </c>
      <c r="H9" s="80">
        <v>8</v>
      </c>
      <c r="I9" s="80">
        <v>6</v>
      </c>
      <c r="J9" s="80">
        <v>7</v>
      </c>
      <c r="K9" s="80">
        <v>6</v>
      </c>
      <c r="L9" s="80">
        <v>8</v>
      </c>
      <c r="M9" s="80"/>
      <c r="N9" s="80">
        <v>4</v>
      </c>
      <c r="O9" s="80"/>
      <c r="P9" s="80"/>
      <c r="Q9" s="80"/>
      <c r="R9" s="80">
        <f>(B9+C9+D9+E9+F9)/5+G9+H9+I9+J9+K9+L9+M9-Q9</f>
        <v>48</v>
      </c>
      <c r="S9" s="69">
        <v>2</v>
      </c>
    </row>
    <row r="10" spans="1:19" x14ac:dyDescent="0.25">
      <c r="A10" s="67">
        <v>12</v>
      </c>
      <c r="B10" s="80">
        <v>7</v>
      </c>
      <c r="C10" s="80">
        <v>8</v>
      </c>
      <c r="D10" s="80">
        <v>8</v>
      </c>
      <c r="E10" s="80"/>
      <c r="F10" s="80"/>
      <c r="G10" s="80">
        <v>9</v>
      </c>
      <c r="H10" s="80">
        <v>9</v>
      </c>
      <c r="I10" s="80">
        <v>6</v>
      </c>
      <c r="J10" s="80">
        <v>8</v>
      </c>
      <c r="K10" s="80">
        <v>5</v>
      </c>
      <c r="L10" s="80">
        <v>6</v>
      </c>
      <c r="M10" s="80"/>
      <c r="N10" s="80">
        <v>5</v>
      </c>
      <c r="O10" s="80"/>
      <c r="P10" s="80"/>
      <c r="Q10" s="80"/>
      <c r="R10" s="80">
        <f>(B10+C10+D10+E10+F10)/5+G10+H10+I10+J10+K10+L10+M10-Q10</f>
        <v>47.6</v>
      </c>
      <c r="S10" s="69">
        <v>3</v>
      </c>
    </row>
    <row r="11" spans="1:19" x14ac:dyDescent="0.25">
      <c r="A11" s="67">
        <v>14</v>
      </c>
      <c r="B11" s="80">
        <v>5</v>
      </c>
      <c r="C11" s="80">
        <v>5</v>
      </c>
      <c r="D11" s="80">
        <v>5</v>
      </c>
      <c r="E11" s="80"/>
      <c r="F11" s="80"/>
      <c r="G11" s="80">
        <v>5</v>
      </c>
      <c r="H11" s="80">
        <v>4</v>
      </c>
      <c r="I11" s="80">
        <v>5</v>
      </c>
      <c r="J11" s="80">
        <v>2</v>
      </c>
      <c r="K11" s="80">
        <v>5</v>
      </c>
      <c r="L11" s="80">
        <v>5</v>
      </c>
      <c r="M11" s="80"/>
      <c r="N11" s="80">
        <v>2</v>
      </c>
      <c r="O11" s="80"/>
      <c r="P11" s="80"/>
      <c r="Q11" s="80"/>
      <c r="R11" s="80">
        <f>(B11+C11+D11+E11+F11)/5+G11+H11+I11+J11+K11+L11+M11-Q11</f>
        <v>29</v>
      </c>
      <c r="S11" s="69"/>
    </row>
    <row r="12" spans="1:19" ht="18.75" x14ac:dyDescent="0.3">
      <c r="A12" s="67"/>
      <c r="B12" s="72" t="s">
        <v>23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69"/>
    </row>
    <row r="13" spans="1:19" x14ac:dyDescent="0.25">
      <c r="A13" s="67">
        <v>8</v>
      </c>
      <c r="B13" s="80">
        <v>9</v>
      </c>
      <c r="C13" s="80">
        <v>10</v>
      </c>
      <c r="D13" s="80">
        <v>10</v>
      </c>
      <c r="E13" s="80"/>
      <c r="F13" s="80"/>
      <c r="G13" s="80">
        <v>10</v>
      </c>
      <c r="H13" s="80">
        <v>10</v>
      </c>
      <c r="I13" s="80">
        <v>8</v>
      </c>
      <c r="J13" s="80">
        <v>10</v>
      </c>
      <c r="K13" s="80">
        <v>8</v>
      </c>
      <c r="L13" s="80">
        <v>8</v>
      </c>
      <c r="M13" s="80"/>
      <c r="N13" s="80">
        <v>5</v>
      </c>
      <c r="O13" s="80"/>
      <c r="P13" s="80"/>
      <c r="Q13" s="80"/>
      <c r="R13" s="80">
        <f>(B13+C13+D13+E13+F13)/5+G13+H13+I13+J13+K13+L13+M13-Q13</f>
        <v>59.8</v>
      </c>
      <c r="S13" s="69">
        <v>1</v>
      </c>
    </row>
    <row r="14" spans="1:19" x14ac:dyDescent="0.25">
      <c r="A14" s="67">
        <v>2</v>
      </c>
      <c r="B14" s="80">
        <v>8</v>
      </c>
      <c r="C14" s="80">
        <v>8</v>
      </c>
      <c r="D14" s="80">
        <v>9</v>
      </c>
      <c r="E14" s="80"/>
      <c r="F14" s="80"/>
      <c r="G14" s="80">
        <v>10</v>
      </c>
      <c r="H14" s="80">
        <v>9</v>
      </c>
      <c r="I14" s="80">
        <v>8</v>
      </c>
      <c r="J14" s="80">
        <v>9</v>
      </c>
      <c r="K14" s="80">
        <v>8</v>
      </c>
      <c r="L14" s="80">
        <v>6</v>
      </c>
      <c r="M14" s="80"/>
      <c r="N14" s="80">
        <v>4</v>
      </c>
      <c r="O14" s="80"/>
      <c r="P14" s="80"/>
      <c r="Q14" s="80"/>
      <c r="R14" s="80">
        <f>(B14+C14+D14+E14+F14)/5+G14+H14+I14+J14+K14+L14+M14-Q14</f>
        <v>55</v>
      </c>
      <c r="S14" s="69">
        <v>2</v>
      </c>
    </row>
    <row r="15" spans="1:19" x14ac:dyDescent="0.25">
      <c r="A15" s="67">
        <v>3</v>
      </c>
      <c r="B15" s="80">
        <v>6</v>
      </c>
      <c r="C15" s="80">
        <v>7</v>
      </c>
      <c r="D15" s="80">
        <v>8</v>
      </c>
      <c r="E15" s="80"/>
      <c r="F15" s="80"/>
      <c r="G15" s="80">
        <v>9</v>
      </c>
      <c r="H15" s="80">
        <v>9</v>
      </c>
      <c r="I15" s="80">
        <v>7</v>
      </c>
      <c r="J15" s="80">
        <v>7</v>
      </c>
      <c r="K15" s="80">
        <v>7</v>
      </c>
      <c r="L15" s="80">
        <v>8</v>
      </c>
      <c r="M15" s="80"/>
      <c r="N15" s="80">
        <v>4</v>
      </c>
      <c r="O15" s="80"/>
      <c r="P15" s="80"/>
      <c r="Q15" s="80">
        <v>1</v>
      </c>
      <c r="R15" s="80">
        <f>(B15+C15+D15+E15+F15)/5+G15+H15+I15+J15+K15+L15+M15-Q15</f>
        <v>50.2</v>
      </c>
      <c r="S15" s="69">
        <v>3</v>
      </c>
    </row>
    <row r="16" spans="1:19" x14ac:dyDescent="0.25">
      <c r="A16" s="67">
        <v>5</v>
      </c>
      <c r="B16" s="80">
        <v>6</v>
      </c>
      <c r="C16" s="80">
        <v>6</v>
      </c>
      <c r="D16" s="80">
        <v>6</v>
      </c>
      <c r="E16" s="80"/>
      <c r="F16" s="80"/>
      <c r="G16" s="80">
        <v>6</v>
      </c>
      <c r="H16" s="80">
        <v>5</v>
      </c>
      <c r="I16" s="80">
        <v>7</v>
      </c>
      <c r="J16" s="80">
        <v>6</v>
      </c>
      <c r="K16" s="80">
        <v>6</v>
      </c>
      <c r="L16" s="80">
        <v>8</v>
      </c>
      <c r="M16" s="80"/>
      <c r="N16" s="80">
        <v>4</v>
      </c>
      <c r="O16" s="80"/>
      <c r="P16" s="80"/>
      <c r="Q16" s="80"/>
      <c r="R16" s="80">
        <f>(B16+C16+D16+E16+F16)/5+G16+H16+I16+J16+K16+L16+M16-Q16</f>
        <v>41.6</v>
      </c>
      <c r="S16" s="69"/>
    </row>
    <row r="17" spans="1:19" ht="18.75" x14ac:dyDescent="0.3">
      <c r="A17" s="67"/>
      <c r="B17" s="72" t="s">
        <v>22</v>
      </c>
      <c r="C17" s="66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69"/>
    </row>
    <row r="18" spans="1:19" x14ac:dyDescent="0.25">
      <c r="A18" s="67">
        <v>4</v>
      </c>
      <c r="B18" s="80">
        <v>8</v>
      </c>
      <c r="C18" s="80">
        <v>10</v>
      </c>
      <c r="D18" s="80">
        <v>9</v>
      </c>
      <c r="E18" s="80"/>
      <c r="F18" s="80"/>
      <c r="G18" s="80">
        <v>10</v>
      </c>
      <c r="H18" s="80">
        <v>9</v>
      </c>
      <c r="I18" s="80">
        <v>8</v>
      </c>
      <c r="J18" s="80">
        <v>10</v>
      </c>
      <c r="K18" s="80">
        <v>8</v>
      </c>
      <c r="L18" s="80">
        <v>10</v>
      </c>
      <c r="M18" s="80"/>
      <c r="N18" s="80">
        <v>5</v>
      </c>
      <c r="O18" s="80">
        <v>5</v>
      </c>
      <c r="P18" s="80">
        <v>5</v>
      </c>
      <c r="Q18" s="80">
        <v>5</v>
      </c>
      <c r="R18" s="80">
        <f t="shared" ref="R18" si="0">(B18+C18+D18+E18+F18)/5+G18+H18+I18+J18+K18+L18+M18-Q18</f>
        <v>55.4</v>
      </c>
      <c r="S18" s="69">
        <v>3</v>
      </c>
    </row>
  </sheetData>
  <sortState ref="A13:Z16">
    <sortCondition descending="1" ref="R13:R16"/>
  </sortState>
  <mergeCells count="1">
    <mergeCell ref="I3:K3"/>
  </mergeCells>
  <pageMargins left="0.7" right="0.7" top="0.75" bottom="0.75" header="0.3" footer="0.3"/>
  <pageSetup paperSize="9" orientation="portrait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zoomScale="115" zoomScaleNormal="115" workbookViewId="0">
      <selection activeCell="H1" sqref="H1"/>
    </sheetView>
  </sheetViews>
  <sheetFormatPr defaultRowHeight="15" x14ac:dyDescent="0.25"/>
  <cols>
    <col min="1" max="1" width="9.140625" style="21"/>
    <col min="2" max="2" width="12.7109375" style="14" customWidth="1"/>
    <col min="3" max="3" width="10.28515625" style="14" customWidth="1"/>
    <col min="4" max="4" width="7.85546875" style="14" customWidth="1"/>
    <col min="5" max="6" width="0" style="14" hidden="1" customWidth="1"/>
    <col min="7" max="14" width="9.140625" style="14"/>
    <col min="15" max="15" width="13" style="14" customWidth="1"/>
    <col min="16" max="21" width="9.140625" style="14"/>
    <col min="22" max="22" width="9.140625" style="59"/>
    <col min="23" max="23" width="9.140625" style="14"/>
  </cols>
  <sheetData>
    <row r="1" spans="1:23" ht="20.25" x14ac:dyDescent="0.3">
      <c r="H1" s="16" t="s">
        <v>0</v>
      </c>
      <c r="V1" s="68"/>
    </row>
    <row r="2" spans="1:23" ht="21" x14ac:dyDescent="0.35"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1:23" ht="20.100000000000001" customHeight="1" x14ac:dyDescent="0.25">
      <c r="A3" s="17" t="s">
        <v>1</v>
      </c>
      <c r="B3" s="88" t="s">
        <v>2</v>
      </c>
      <c r="C3" s="89"/>
      <c r="D3" s="90"/>
      <c r="E3" s="101"/>
      <c r="F3" s="101"/>
      <c r="G3" s="88" t="s">
        <v>3</v>
      </c>
      <c r="H3" s="88" t="s">
        <v>4</v>
      </c>
      <c r="I3" s="84" t="s">
        <v>5</v>
      </c>
      <c r="J3" s="84"/>
      <c r="K3" s="84"/>
      <c r="L3" s="84" t="s">
        <v>6</v>
      </c>
      <c r="M3" s="84"/>
      <c r="N3" s="84"/>
      <c r="O3" s="84" t="s">
        <v>7</v>
      </c>
      <c r="P3" s="84"/>
      <c r="Q3" s="88" t="s">
        <v>8</v>
      </c>
      <c r="R3" s="103"/>
      <c r="S3" s="103"/>
      <c r="T3" s="102" t="s">
        <v>9</v>
      </c>
      <c r="U3" s="102" t="s">
        <v>10</v>
      </c>
      <c r="V3" s="115" t="s">
        <v>11</v>
      </c>
    </row>
    <row r="4" spans="1:23" s="53" customFormat="1" ht="20.100000000000001" customHeight="1" x14ac:dyDescent="0.25">
      <c r="A4" s="17"/>
      <c r="B4" s="91"/>
      <c r="C4" s="92"/>
      <c r="D4" s="93"/>
      <c r="E4" s="78"/>
      <c r="F4" s="78"/>
      <c r="G4" s="91"/>
      <c r="H4" s="91"/>
      <c r="I4" s="79" t="s">
        <v>12</v>
      </c>
      <c r="J4" s="79" t="s">
        <v>13</v>
      </c>
      <c r="K4" s="79" t="s">
        <v>14</v>
      </c>
      <c r="L4" s="79" t="s">
        <v>15</v>
      </c>
      <c r="M4" s="79" t="s">
        <v>16</v>
      </c>
      <c r="N4" s="79" t="s">
        <v>17</v>
      </c>
      <c r="O4" s="79" t="s">
        <v>18</v>
      </c>
      <c r="P4" s="80" t="s">
        <v>19</v>
      </c>
      <c r="Q4" s="91"/>
      <c r="R4" s="81" t="s">
        <v>66</v>
      </c>
      <c r="S4" s="81" t="s">
        <v>66</v>
      </c>
      <c r="T4" s="105"/>
      <c r="U4" s="105"/>
      <c r="V4" s="116"/>
      <c r="W4" s="70"/>
    </row>
    <row r="5" spans="1:23" ht="20.100000000000001" customHeight="1" x14ac:dyDescent="0.25">
      <c r="A5" s="17"/>
      <c r="B5" s="80" t="s">
        <v>62</v>
      </c>
      <c r="C5" s="80" t="s">
        <v>64</v>
      </c>
      <c r="D5" s="80" t="s">
        <v>63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69"/>
    </row>
    <row r="6" spans="1:23" ht="20.100000000000001" customHeight="1" x14ac:dyDescent="0.3">
      <c r="A6" s="17"/>
      <c r="B6" s="96" t="s">
        <v>20</v>
      </c>
      <c r="C6" s="96"/>
      <c r="D6" s="96"/>
      <c r="E6" s="96"/>
      <c r="F6" s="96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69"/>
    </row>
    <row r="7" spans="1:23" ht="20.100000000000001" customHeight="1" x14ac:dyDescent="0.25">
      <c r="A7" s="17">
        <v>13</v>
      </c>
      <c r="B7" s="80">
        <v>9</v>
      </c>
      <c r="C7" s="80">
        <v>10</v>
      </c>
      <c r="D7" s="80">
        <v>8</v>
      </c>
      <c r="E7" s="80"/>
      <c r="F7" s="80"/>
      <c r="G7" s="80">
        <v>8</v>
      </c>
      <c r="H7" s="80">
        <v>8</v>
      </c>
      <c r="I7" s="80">
        <v>9</v>
      </c>
      <c r="J7" s="80">
        <v>8</v>
      </c>
      <c r="K7" s="80">
        <v>9</v>
      </c>
      <c r="L7" s="80">
        <v>4</v>
      </c>
      <c r="M7" s="80">
        <v>5</v>
      </c>
      <c r="N7" s="80">
        <v>5</v>
      </c>
      <c r="O7" s="80">
        <v>5</v>
      </c>
      <c r="P7" s="80">
        <v>4</v>
      </c>
      <c r="Q7" s="80">
        <v>3</v>
      </c>
      <c r="R7" s="80"/>
      <c r="S7" s="80"/>
      <c r="T7" s="80"/>
      <c r="U7" s="80">
        <f>(B7+C7+D7+E7+F7)/5+G7+H7+I7+J7+K7+L7+M7+N7+O7+P7+Q7-T7</f>
        <v>73.400000000000006</v>
      </c>
      <c r="V7" s="69">
        <v>1</v>
      </c>
    </row>
    <row r="8" spans="1:23" ht="20.100000000000001" customHeight="1" x14ac:dyDescent="0.25">
      <c r="A8" s="17">
        <v>11</v>
      </c>
      <c r="B8" s="80">
        <v>8</v>
      </c>
      <c r="C8" s="80">
        <v>9</v>
      </c>
      <c r="D8" s="80">
        <v>9</v>
      </c>
      <c r="E8" s="80"/>
      <c r="F8" s="80"/>
      <c r="G8" s="80">
        <v>9</v>
      </c>
      <c r="H8" s="80">
        <v>8</v>
      </c>
      <c r="I8" s="80">
        <v>8</v>
      </c>
      <c r="J8" s="80">
        <v>8</v>
      </c>
      <c r="K8" s="80">
        <v>9</v>
      </c>
      <c r="L8" s="80">
        <v>4</v>
      </c>
      <c r="M8" s="80">
        <v>3</v>
      </c>
      <c r="N8" s="80">
        <v>4</v>
      </c>
      <c r="O8" s="80">
        <v>5</v>
      </c>
      <c r="P8" s="80">
        <v>5</v>
      </c>
      <c r="Q8" s="80">
        <v>4</v>
      </c>
      <c r="R8" s="80"/>
      <c r="S8" s="80"/>
      <c r="T8" s="80"/>
      <c r="U8" s="80">
        <f>(B8+C8+D8+E8+F8)/5+G8+H8+I8+J8+K8+L8+M8+N8+O8+P8+Q8-T8</f>
        <v>72.2</v>
      </c>
      <c r="V8" s="69">
        <v>2</v>
      </c>
    </row>
    <row r="9" spans="1:23" ht="20.100000000000001" customHeight="1" x14ac:dyDescent="0.25">
      <c r="A9" s="17">
        <v>12</v>
      </c>
      <c r="B9" s="80">
        <v>7</v>
      </c>
      <c r="C9" s="80">
        <v>8</v>
      </c>
      <c r="D9" s="80">
        <v>7</v>
      </c>
      <c r="E9" s="80"/>
      <c r="F9" s="80"/>
      <c r="G9" s="80">
        <v>7</v>
      </c>
      <c r="H9" s="80">
        <v>7</v>
      </c>
      <c r="I9" s="80">
        <v>9</v>
      </c>
      <c r="J9" s="80">
        <v>9</v>
      </c>
      <c r="K9" s="80">
        <v>8</v>
      </c>
      <c r="L9" s="80">
        <v>4</v>
      </c>
      <c r="M9" s="80">
        <v>3</v>
      </c>
      <c r="N9" s="80">
        <v>3</v>
      </c>
      <c r="O9" s="80">
        <v>5</v>
      </c>
      <c r="P9" s="80">
        <v>5</v>
      </c>
      <c r="Q9" s="80">
        <v>3</v>
      </c>
      <c r="R9" s="80"/>
      <c r="S9" s="80"/>
      <c r="T9" s="80"/>
      <c r="U9" s="80">
        <f>(B9+C9+D9+E9+F9)/5+G9+H9+I9+J9+K9+L9+M9+N9+O9+P9+Q9-T9</f>
        <v>67.400000000000006</v>
      </c>
      <c r="V9" s="69">
        <v>3</v>
      </c>
    </row>
    <row r="10" spans="1:23" ht="20.100000000000001" customHeight="1" x14ac:dyDescent="0.25">
      <c r="A10" s="17">
        <v>10</v>
      </c>
      <c r="B10" s="80">
        <v>7</v>
      </c>
      <c r="C10" s="80">
        <v>6</v>
      </c>
      <c r="D10" s="80">
        <v>7</v>
      </c>
      <c r="E10" s="80"/>
      <c r="F10" s="80"/>
      <c r="G10" s="80">
        <v>7</v>
      </c>
      <c r="H10" s="80">
        <v>8</v>
      </c>
      <c r="I10" s="80">
        <v>6</v>
      </c>
      <c r="J10" s="80">
        <v>6</v>
      </c>
      <c r="K10" s="80">
        <v>8</v>
      </c>
      <c r="L10" s="80">
        <v>3</v>
      </c>
      <c r="M10" s="80">
        <v>3</v>
      </c>
      <c r="N10" s="80">
        <v>3</v>
      </c>
      <c r="O10" s="80">
        <v>3</v>
      </c>
      <c r="P10" s="80">
        <v>3</v>
      </c>
      <c r="Q10" s="80">
        <v>4</v>
      </c>
      <c r="R10" s="80"/>
      <c r="S10" s="80"/>
      <c r="T10" s="80"/>
      <c r="U10" s="80">
        <f>(B10+C10+D10+E10+F10)/5+G10+H10+I10+J10+K10+L10+M10+N10+O10+P10+Q10-T10</f>
        <v>58</v>
      </c>
      <c r="V10" s="69"/>
    </row>
    <row r="11" spans="1:23" ht="20.100000000000001" customHeight="1" x14ac:dyDescent="0.25">
      <c r="A11" s="17">
        <v>15</v>
      </c>
      <c r="B11" s="80">
        <v>5</v>
      </c>
      <c r="C11" s="80">
        <v>6</v>
      </c>
      <c r="D11" s="80">
        <v>6</v>
      </c>
      <c r="E11" s="80"/>
      <c r="F11" s="80"/>
      <c r="G11" s="80">
        <v>6</v>
      </c>
      <c r="H11" s="80">
        <v>6</v>
      </c>
      <c r="I11" s="80">
        <v>5</v>
      </c>
      <c r="J11" s="80">
        <v>5</v>
      </c>
      <c r="K11" s="80">
        <v>5</v>
      </c>
      <c r="L11" s="80">
        <v>4</v>
      </c>
      <c r="M11" s="80">
        <v>3</v>
      </c>
      <c r="N11" s="80">
        <v>2</v>
      </c>
      <c r="O11" s="80">
        <v>4</v>
      </c>
      <c r="P11" s="80">
        <v>3</v>
      </c>
      <c r="Q11" s="80">
        <v>2</v>
      </c>
      <c r="R11" s="80"/>
      <c r="S11" s="80"/>
      <c r="T11" s="80">
        <v>3</v>
      </c>
      <c r="U11" s="80">
        <f>(B11+C11+D11+E11+F11)/5+G11+H11+I11+J11+K11+L11+M11+N11+O11+P11+Q11-T11</f>
        <v>45.4</v>
      </c>
      <c r="V11" s="69"/>
    </row>
    <row r="12" spans="1:23" ht="20.100000000000001" customHeight="1" x14ac:dyDescent="0.25">
      <c r="A12" s="17">
        <v>17</v>
      </c>
      <c r="B12" s="80">
        <v>4</v>
      </c>
      <c r="C12" s="80">
        <v>6</v>
      </c>
      <c r="D12" s="80">
        <v>6</v>
      </c>
      <c r="E12" s="80"/>
      <c r="F12" s="80"/>
      <c r="G12" s="80">
        <v>6</v>
      </c>
      <c r="H12" s="80">
        <v>7</v>
      </c>
      <c r="I12" s="80">
        <v>3</v>
      </c>
      <c r="J12" s="80">
        <v>3</v>
      </c>
      <c r="K12" s="80">
        <v>3</v>
      </c>
      <c r="L12" s="80">
        <v>3</v>
      </c>
      <c r="M12" s="80">
        <v>2</v>
      </c>
      <c r="N12" s="80">
        <v>3</v>
      </c>
      <c r="O12" s="80">
        <v>3</v>
      </c>
      <c r="P12" s="80">
        <v>3</v>
      </c>
      <c r="Q12" s="80">
        <v>2</v>
      </c>
      <c r="R12" s="80"/>
      <c r="S12" s="80"/>
      <c r="T12" s="80"/>
      <c r="U12" s="80">
        <f>(B12+C12+D12+E12+F12)/5+G12+H12+I12+J12+K12+L12+M12+N12+O12+P12+Q12-T12</f>
        <v>41.2</v>
      </c>
      <c r="V12" s="69"/>
    </row>
    <row r="13" spans="1:23" ht="20.100000000000001" customHeight="1" x14ac:dyDescent="0.25">
      <c r="A13" s="17">
        <v>16</v>
      </c>
      <c r="B13" s="80">
        <v>2</v>
      </c>
      <c r="C13" s="80">
        <v>5</v>
      </c>
      <c r="D13" s="80">
        <v>5</v>
      </c>
      <c r="E13" s="80"/>
      <c r="F13" s="80"/>
      <c r="G13" s="80">
        <v>6</v>
      </c>
      <c r="H13" s="80">
        <v>7</v>
      </c>
      <c r="I13" s="80">
        <v>2</v>
      </c>
      <c r="J13" s="80">
        <v>2</v>
      </c>
      <c r="K13" s="80">
        <v>2</v>
      </c>
      <c r="L13" s="80">
        <v>1</v>
      </c>
      <c r="M13" s="80">
        <v>1</v>
      </c>
      <c r="N13" s="80">
        <v>1</v>
      </c>
      <c r="O13" s="80">
        <v>2</v>
      </c>
      <c r="P13" s="80">
        <v>2</v>
      </c>
      <c r="Q13" s="80">
        <v>2</v>
      </c>
      <c r="R13" s="80"/>
      <c r="S13" s="80"/>
      <c r="T13" s="80"/>
      <c r="U13" s="80">
        <f>(B13+C13+D13+E13+F13)/5+G13+H13+I13+J13+K13+L13+M13+N13+O13+P13+Q13-T13</f>
        <v>30.4</v>
      </c>
      <c r="V13" s="69"/>
    </row>
    <row r="14" spans="1:23" ht="20.100000000000001" customHeight="1" x14ac:dyDescent="0.25">
      <c r="A14" s="17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>
        <f t="shared" ref="U8:U26" si="0">(B14+C14+D14+E14+F14)/5+G14+H14+I14+J14+K14+L14+M14+N14+O14+P14+Q14-T14</f>
        <v>0</v>
      </c>
      <c r="V14" s="69"/>
    </row>
    <row r="15" spans="1:23" ht="20.100000000000001" customHeight="1" x14ac:dyDescent="0.3">
      <c r="A15" s="17"/>
      <c r="B15" s="119" t="s">
        <v>21</v>
      </c>
      <c r="C15" s="62"/>
      <c r="D15" s="62"/>
      <c r="E15" s="62"/>
      <c r="F15" s="63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69"/>
    </row>
    <row r="16" spans="1:23" ht="20.100000000000001" customHeight="1" x14ac:dyDescent="0.25">
      <c r="A16" s="17">
        <v>18</v>
      </c>
      <c r="B16" s="80">
        <v>9</v>
      </c>
      <c r="C16" s="80">
        <v>8</v>
      </c>
      <c r="D16" s="80">
        <v>9</v>
      </c>
      <c r="E16" s="80"/>
      <c r="F16" s="80"/>
      <c r="G16" s="80">
        <v>8</v>
      </c>
      <c r="H16" s="80">
        <v>8</v>
      </c>
      <c r="I16" s="80">
        <v>9</v>
      </c>
      <c r="J16" s="80">
        <v>9</v>
      </c>
      <c r="K16" s="80">
        <v>9</v>
      </c>
      <c r="L16" s="80">
        <v>3</v>
      </c>
      <c r="M16" s="80">
        <v>5</v>
      </c>
      <c r="N16" s="80">
        <v>5</v>
      </c>
      <c r="O16" s="80">
        <v>5</v>
      </c>
      <c r="P16" s="80">
        <v>5</v>
      </c>
      <c r="Q16" s="80">
        <v>4</v>
      </c>
      <c r="R16" s="80">
        <v>2</v>
      </c>
      <c r="S16" s="80">
        <v>2</v>
      </c>
      <c r="T16" s="80">
        <v>5</v>
      </c>
      <c r="U16" s="80">
        <f>(B16+C16+D16+E16+F16)/5+G16+H16+I16+J16+K16+L16+M16+N16+O16+P16+Q16-T16</f>
        <v>70.2</v>
      </c>
      <c r="V16" s="69">
        <v>2</v>
      </c>
    </row>
    <row r="17" spans="1:22" ht="20.100000000000001" customHeight="1" x14ac:dyDescent="0.25">
      <c r="A17" s="17">
        <v>20</v>
      </c>
      <c r="B17" s="80">
        <v>6</v>
      </c>
      <c r="C17" s="80">
        <v>6</v>
      </c>
      <c r="D17" s="80">
        <v>8</v>
      </c>
      <c r="E17" s="80"/>
      <c r="F17" s="80"/>
      <c r="G17" s="80">
        <v>7</v>
      </c>
      <c r="H17" s="80">
        <v>7</v>
      </c>
      <c r="I17" s="80">
        <v>6</v>
      </c>
      <c r="J17" s="80">
        <v>6</v>
      </c>
      <c r="K17" s="80">
        <v>6</v>
      </c>
      <c r="L17" s="80">
        <v>4</v>
      </c>
      <c r="M17" s="80">
        <v>4</v>
      </c>
      <c r="N17" s="80">
        <v>4</v>
      </c>
      <c r="O17" s="80">
        <v>3</v>
      </c>
      <c r="P17" s="80">
        <v>3</v>
      </c>
      <c r="Q17" s="80">
        <v>4</v>
      </c>
      <c r="R17" s="80"/>
      <c r="S17" s="80"/>
      <c r="T17" s="80">
        <v>2</v>
      </c>
      <c r="U17" s="80">
        <f>(B17+C17+D17+E17+F17)/5+G17+H17+I17+J17+K17+L17+M17+N17+O17+P17+Q17-T17</f>
        <v>56</v>
      </c>
      <c r="V17" s="69"/>
    </row>
    <row r="18" spans="1:22" ht="20.100000000000001" customHeight="1" x14ac:dyDescent="0.25">
      <c r="A18" s="17">
        <v>19</v>
      </c>
      <c r="B18" s="80">
        <v>5</v>
      </c>
      <c r="C18" s="80">
        <v>5</v>
      </c>
      <c r="D18" s="80">
        <v>5</v>
      </c>
      <c r="E18" s="80"/>
      <c r="F18" s="80"/>
      <c r="G18" s="80">
        <v>7</v>
      </c>
      <c r="H18" s="80">
        <v>7</v>
      </c>
      <c r="I18" s="80">
        <v>6</v>
      </c>
      <c r="J18" s="80">
        <v>5</v>
      </c>
      <c r="K18" s="80">
        <v>5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4</v>
      </c>
      <c r="R18" s="80">
        <v>4</v>
      </c>
      <c r="S18" s="80">
        <v>5</v>
      </c>
      <c r="T18" s="80">
        <v>5</v>
      </c>
      <c r="U18" s="80">
        <f>(B18+C18+D18+E18+F18)/5+G18+H18+I18+J18+K18+L18+M18+N18+O18+P18+Q18-T18</f>
        <v>32</v>
      </c>
      <c r="V18" s="69"/>
    </row>
    <row r="19" spans="1:22" ht="20.100000000000001" customHeight="1" x14ac:dyDescent="0.25">
      <c r="A19" s="17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>
        <f t="shared" si="0"/>
        <v>0</v>
      </c>
      <c r="V19" s="69"/>
    </row>
    <row r="20" spans="1:22" ht="20.100000000000001" customHeight="1" x14ac:dyDescent="0.3">
      <c r="A20" s="17"/>
      <c r="B20" s="119" t="s">
        <v>23</v>
      </c>
      <c r="C20" s="60"/>
      <c r="D20" s="60"/>
      <c r="E20" s="60"/>
      <c r="F20" s="61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69"/>
    </row>
    <row r="21" spans="1:22" ht="20.100000000000001" customHeight="1" x14ac:dyDescent="0.25">
      <c r="A21" s="17">
        <v>6</v>
      </c>
      <c r="B21" s="80">
        <v>8</v>
      </c>
      <c r="C21" s="80">
        <v>9</v>
      </c>
      <c r="D21" s="80">
        <v>9</v>
      </c>
      <c r="E21" s="80"/>
      <c r="F21" s="80"/>
      <c r="G21" s="80">
        <v>9</v>
      </c>
      <c r="H21" s="80">
        <v>9</v>
      </c>
      <c r="I21" s="80">
        <v>8</v>
      </c>
      <c r="J21" s="80">
        <v>8</v>
      </c>
      <c r="K21" s="80">
        <v>8</v>
      </c>
      <c r="L21" s="80">
        <v>4</v>
      </c>
      <c r="M21" s="80">
        <v>3</v>
      </c>
      <c r="N21" s="80">
        <v>5</v>
      </c>
      <c r="O21" s="80">
        <v>5</v>
      </c>
      <c r="P21" s="80">
        <v>5</v>
      </c>
      <c r="Q21" s="80">
        <v>5</v>
      </c>
      <c r="R21" s="80"/>
      <c r="S21" s="80"/>
      <c r="T21" s="80"/>
      <c r="U21" s="80">
        <f>(B21+C21+D21+E21+F21)/5+G21+H21+I21+J21+K21+L21+M21+N21+O21+P21+Q21-T21</f>
        <v>74.2</v>
      </c>
      <c r="V21" s="69">
        <v>1</v>
      </c>
    </row>
    <row r="22" spans="1:22" ht="20.100000000000001" customHeight="1" x14ac:dyDescent="0.25">
      <c r="A22" s="17">
        <v>5</v>
      </c>
      <c r="B22" s="80">
        <v>7</v>
      </c>
      <c r="C22" s="80">
        <v>8</v>
      </c>
      <c r="D22" s="80">
        <v>9</v>
      </c>
      <c r="E22" s="80"/>
      <c r="F22" s="80"/>
      <c r="G22" s="80">
        <v>8</v>
      </c>
      <c r="H22" s="80">
        <v>8</v>
      </c>
      <c r="I22" s="80">
        <v>7</v>
      </c>
      <c r="J22" s="80">
        <v>8</v>
      </c>
      <c r="K22" s="80">
        <v>8</v>
      </c>
      <c r="L22" s="80">
        <v>4</v>
      </c>
      <c r="M22" s="80">
        <v>5</v>
      </c>
      <c r="N22" s="80">
        <v>4</v>
      </c>
      <c r="O22" s="80">
        <v>5</v>
      </c>
      <c r="P22" s="80">
        <v>5</v>
      </c>
      <c r="Q22" s="80">
        <v>5</v>
      </c>
      <c r="R22" s="80"/>
      <c r="S22" s="80"/>
      <c r="T22" s="80"/>
      <c r="U22" s="80">
        <f>(B22+C22+D22+E22+F22)/5+G22+H22+I22+J22+K22+L22+M22+N22+O22+P22+Q22-T22</f>
        <v>71.8</v>
      </c>
      <c r="V22" s="69">
        <v>2</v>
      </c>
    </row>
    <row r="23" spans="1:22" ht="20.100000000000001" customHeight="1" x14ac:dyDescent="0.25">
      <c r="A23" s="17">
        <v>8</v>
      </c>
      <c r="B23" s="80">
        <v>7</v>
      </c>
      <c r="C23" s="80">
        <v>7</v>
      </c>
      <c r="D23" s="80">
        <v>8</v>
      </c>
      <c r="E23" s="80"/>
      <c r="F23" s="80"/>
      <c r="G23" s="80">
        <v>7</v>
      </c>
      <c r="H23" s="80">
        <v>8</v>
      </c>
      <c r="I23" s="80">
        <v>6</v>
      </c>
      <c r="J23" s="80">
        <v>6</v>
      </c>
      <c r="K23" s="80">
        <v>8</v>
      </c>
      <c r="L23" s="80">
        <v>3</v>
      </c>
      <c r="M23" s="80">
        <v>4</v>
      </c>
      <c r="N23" s="80">
        <v>3</v>
      </c>
      <c r="O23" s="80">
        <v>4</v>
      </c>
      <c r="P23" s="80">
        <v>4</v>
      </c>
      <c r="Q23" s="80">
        <v>4</v>
      </c>
      <c r="R23" s="80"/>
      <c r="S23" s="80"/>
      <c r="T23" s="80"/>
      <c r="U23" s="80">
        <f>(B23+C23+D23+E23+F23)/5+G23+H23+I23+J23+K23+L23+M23+N23+O23+P23+Q23-T23</f>
        <v>61.4</v>
      </c>
      <c r="V23" s="69">
        <v>3</v>
      </c>
    </row>
    <row r="24" spans="1:22" ht="20.100000000000001" customHeight="1" x14ac:dyDescent="0.25">
      <c r="A24" s="17">
        <v>4</v>
      </c>
      <c r="B24" s="80">
        <v>5</v>
      </c>
      <c r="C24" s="80">
        <v>6</v>
      </c>
      <c r="D24" s="80">
        <v>7</v>
      </c>
      <c r="E24" s="80"/>
      <c r="F24" s="80"/>
      <c r="G24" s="80">
        <v>8</v>
      </c>
      <c r="H24" s="80">
        <v>7</v>
      </c>
      <c r="I24" s="80">
        <v>5</v>
      </c>
      <c r="J24" s="80">
        <v>6</v>
      </c>
      <c r="K24" s="80">
        <v>5</v>
      </c>
      <c r="L24" s="80">
        <v>3</v>
      </c>
      <c r="M24" s="80">
        <v>2</v>
      </c>
      <c r="N24" s="80">
        <v>3</v>
      </c>
      <c r="O24" s="80">
        <v>2</v>
      </c>
      <c r="P24" s="80">
        <v>2</v>
      </c>
      <c r="Q24" s="80">
        <v>4</v>
      </c>
      <c r="R24" s="80">
        <v>3</v>
      </c>
      <c r="S24" s="80"/>
      <c r="T24" s="80">
        <v>2</v>
      </c>
      <c r="U24" s="80">
        <f>(B24+C24+D24+E24+F24)/5+G24+H24+I24+J24+K24+L24+M24+N24+O24+P24+Q24-T24</f>
        <v>48.6</v>
      </c>
      <c r="V24" s="69"/>
    </row>
    <row r="25" spans="1:22" ht="20.100000000000001" customHeight="1" x14ac:dyDescent="0.25">
      <c r="A25" s="17">
        <v>7</v>
      </c>
      <c r="B25" s="80">
        <v>4</v>
      </c>
      <c r="C25" s="80">
        <v>5</v>
      </c>
      <c r="D25" s="80">
        <v>6</v>
      </c>
      <c r="E25" s="80"/>
      <c r="F25" s="80"/>
      <c r="G25" s="80">
        <v>7</v>
      </c>
      <c r="H25" s="80">
        <v>6</v>
      </c>
      <c r="I25" s="80">
        <v>6</v>
      </c>
      <c r="J25" s="80">
        <v>5</v>
      </c>
      <c r="K25" s="80">
        <v>5</v>
      </c>
      <c r="L25" s="80">
        <v>2</v>
      </c>
      <c r="M25" s="80">
        <v>2</v>
      </c>
      <c r="N25" s="80">
        <v>2</v>
      </c>
      <c r="O25" s="80">
        <v>3</v>
      </c>
      <c r="P25" s="80">
        <v>3</v>
      </c>
      <c r="Q25" s="80">
        <v>4</v>
      </c>
      <c r="R25" s="80"/>
      <c r="S25" s="80"/>
      <c r="T25" s="80"/>
      <c r="U25" s="80">
        <f>(B25+C25+D25+E25+F25)/5+G25+H25+I25+J25+K25+L25+M25+N25+O25+P25+Q25-T25</f>
        <v>48</v>
      </c>
      <c r="V25" s="69"/>
    </row>
    <row r="26" spans="1:22" ht="20.100000000000001" customHeight="1" x14ac:dyDescent="0.25">
      <c r="A26" s="17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>
        <f t="shared" si="0"/>
        <v>0</v>
      </c>
      <c r="V26" s="69"/>
    </row>
  </sheetData>
  <sortState ref="A21:W25">
    <sortCondition descending="1" ref="U21:U25"/>
  </sortState>
  <mergeCells count="13">
    <mergeCell ref="V3:V4"/>
    <mergeCell ref="B6:F6"/>
    <mergeCell ref="B15:F15"/>
    <mergeCell ref="B3:D4"/>
    <mergeCell ref="G3:G4"/>
    <mergeCell ref="H3:H4"/>
    <mergeCell ref="I3:K3"/>
    <mergeCell ref="L3:N3"/>
    <mergeCell ref="O3:P3"/>
    <mergeCell ref="B20:F20"/>
    <mergeCell ref="Q3:Q4"/>
    <mergeCell ref="T3:T4"/>
    <mergeCell ref="U3:U4"/>
  </mergeCells>
  <pageMargins left="0.7" right="0.7" top="0.75" bottom="0.75" header="0.3" footer="0.3"/>
  <pageSetup paperSize="9" orientation="portrait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I19" sqref="I19"/>
    </sheetView>
  </sheetViews>
  <sheetFormatPr defaultRowHeight="15" x14ac:dyDescent="0.25"/>
  <cols>
    <col min="1" max="1" width="9.28515625" style="21" bestFit="1" customWidth="1"/>
    <col min="2" max="2" width="17.140625" customWidth="1"/>
    <col min="3" max="3" width="13.140625" customWidth="1"/>
    <col min="4" max="4" width="15.5703125" customWidth="1"/>
    <col min="5" max="6" width="9.28515625" hidden="1" customWidth="1"/>
    <col min="8" max="8" width="10.42578125" bestFit="1" customWidth="1"/>
    <col min="9" max="9" width="10.7109375" style="18" customWidth="1"/>
  </cols>
  <sheetData>
    <row r="2" spans="1:9" ht="26.25" x14ac:dyDescent="0.4">
      <c r="B2" s="45" t="s">
        <v>144</v>
      </c>
      <c r="E2" s="5" t="s">
        <v>54</v>
      </c>
    </row>
    <row r="3" spans="1:9" ht="15" customHeight="1" x14ac:dyDescent="0.25">
      <c r="A3" s="109" t="s">
        <v>1</v>
      </c>
      <c r="B3" s="7"/>
      <c r="C3" s="12"/>
      <c r="D3" s="12"/>
      <c r="E3" s="12"/>
      <c r="F3" s="12"/>
      <c r="G3" s="12" t="s">
        <v>9</v>
      </c>
      <c r="H3" s="12" t="s">
        <v>10</v>
      </c>
      <c r="I3" s="20" t="s">
        <v>11</v>
      </c>
    </row>
    <row r="4" spans="1:9" ht="15" customHeight="1" x14ac:dyDescent="0.25">
      <c r="A4" s="85"/>
      <c r="B4" s="112" t="s">
        <v>61</v>
      </c>
      <c r="C4" s="113"/>
      <c r="D4" s="113"/>
      <c r="E4" s="113"/>
      <c r="F4" s="114"/>
      <c r="G4" s="12"/>
      <c r="H4" s="12"/>
      <c r="I4" s="20"/>
    </row>
    <row r="5" spans="1:9" x14ac:dyDescent="0.25">
      <c r="A5" s="17"/>
      <c r="B5" s="12" t="s">
        <v>62</v>
      </c>
      <c r="C5" s="12" t="s">
        <v>63</v>
      </c>
      <c r="D5" s="12" t="s">
        <v>67</v>
      </c>
      <c r="E5" s="12"/>
      <c r="F5" s="12"/>
      <c r="G5" s="12"/>
      <c r="H5" s="12"/>
      <c r="I5" s="20"/>
    </row>
    <row r="6" spans="1:9" ht="18.75" x14ac:dyDescent="0.3">
      <c r="A6" s="17"/>
      <c r="B6" s="99" t="s">
        <v>77</v>
      </c>
      <c r="C6" s="12"/>
      <c r="D6" s="12"/>
      <c r="E6" s="12"/>
      <c r="F6" s="12"/>
      <c r="G6" s="12"/>
      <c r="H6" s="12"/>
      <c r="I6" s="20"/>
    </row>
    <row r="7" spans="1:9" x14ac:dyDescent="0.25">
      <c r="A7" s="17">
        <v>7</v>
      </c>
      <c r="B7" s="12">
        <v>30</v>
      </c>
      <c r="C7" s="12">
        <v>29</v>
      </c>
      <c r="D7" s="12">
        <v>30</v>
      </c>
      <c r="E7" s="12"/>
      <c r="F7" s="12"/>
      <c r="G7" s="12"/>
      <c r="H7" s="12">
        <f>(B7+C7+D7+E7+F7)/5-G7</f>
        <v>17.8</v>
      </c>
      <c r="I7" s="20">
        <v>1</v>
      </c>
    </row>
    <row r="8" spans="1:9" ht="18.75" x14ac:dyDescent="0.3">
      <c r="A8" s="17"/>
      <c r="B8" s="99" t="s">
        <v>29</v>
      </c>
      <c r="C8" s="12"/>
      <c r="D8" s="12"/>
      <c r="E8" s="12"/>
      <c r="F8" s="12"/>
      <c r="G8" s="12"/>
      <c r="H8" s="12"/>
      <c r="I8" s="20"/>
    </row>
    <row r="9" spans="1:9" x14ac:dyDescent="0.25">
      <c r="A9" s="17">
        <v>3</v>
      </c>
      <c r="B9" s="12">
        <v>29</v>
      </c>
      <c r="C9" s="12">
        <v>29</v>
      </c>
      <c r="D9" s="12">
        <v>29</v>
      </c>
      <c r="E9" s="12"/>
      <c r="F9" s="12"/>
      <c r="G9" s="12"/>
      <c r="H9" s="12">
        <f>(B9+C9+D9+E9+F9)/5-G9</f>
        <v>17.399999999999999</v>
      </c>
      <c r="I9" s="20">
        <v>2</v>
      </c>
    </row>
    <row r="10" spans="1:9" x14ac:dyDescent="0.25">
      <c r="A10" s="17">
        <v>1</v>
      </c>
      <c r="B10" s="12">
        <v>28</v>
      </c>
      <c r="C10" s="12">
        <v>28</v>
      </c>
      <c r="D10" s="12">
        <v>28</v>
      </c>
      <c r="E10" s="12"/>
      <c r="F10" s="12"/>
      <c r="G10" s="12"/>
      <c r="H10" s="12">
        <f>(B10+C10+D10+E10+F10)/5-G10</f>
        <v>16.8</v>
      </c>
      <c r="I10" s="20">
        <v>3</v>
      </c>
    </row>
    <row r="11" spans="1:9" x14ac:dyDescent="0.25">
      <c r="A11" s="17"/>
      <c r="B11" s="12"/>
      <c r="C11" s="12"/>
      <c r="D11" s="12"/>
      <c r="E11" s="12"/>
      <c r="F11" s="12"/>
      <c r="G11" s="12"/>
      <c r="H11" s="12"/>
      <c r="I11" s="20"/>
    </row>
    <row r="12" spans="1:9" ht="18.75" x14ac:dyDescent="0.3">
      <c r="A12" s="17"/>
      <c r="B12" s="99" t="s">
        <v>68</v>
      </c>
      <c r="C12" s="12"/>
      <c r="D12" s="12"/>
      <c r="E12" s="12"/>
      <c r="F12" s="12"/>
      <c r="G12" s="12"/>
      <c r="H12" s="12"/>
      <c r="I12" s="20"/>
    </row>
    <row r="13" spans="1:9" x14ac:dyDescent="0.25">
      <c r="A13" s="17">
        <v>11</v>
      </c>
      <c r="B13" s="12">
        <v>29</v>
      </c>
      <c r="C13" s="12">
        <v>29</v>
      </c>
      <c r="D13" s="12">
        <v>29</v>
      </c>
      <c r="E13" s="12"/>
      <c r="F13" s="12"/>
      <c r="G13" s="12"/>
      <c r="H13" s="12">
        <f>(B13+C13+D13+E13+F13)/5-G13</f>
        <v>17.399999999999999</v>
      </c>
      <c r="I13" s="20">
        <v>2</v>
      </c>
    </row>
    <row r="14" spans="1:9" x14ac:dyDescent="0.25">
      <c r="A14" s="17">
        <v>10</v>
      </c>
      <c r="B14" s="12">
        <v>28</v>
      </c>
      <c r="C14" s="12">
        <v>28</v>
      </c>
      <c r="D14" s="12">
        <v>28</v>
      </c>
      <c r="E14" s="12"/>
      <c r="F14" s="12"/>
      <c r="G14" s="12"/>
      <c r="H14" s="12">
        <f>(B14+C14+D14+E14+F14)/5-G14</f>
        <v>16.8</v>
      </c>
      <c r="I14" s="20">
        <v>3</v>
      </c>
    </row>
    <row r="15" spans="1:9" x14ac:dyDescent="0.25">
      <c r="A15" s="17">
        <v>8</v>
      </c>
      <c r="B15" s="12">
        <v>21</v>
      </c>
      <c r="C15" s="12">
        <v>21</v>
      </c>
      <c r="D15" s="12">
        <v>21</v>
      </c>
      <c r="E15" s="12"/>
      <c r="F15" s="12"/>
      <c r="G15" s="12"/>
      <c r="H15" s="12">
        <f>(B15+C15+D15+E15+F15)/5-G15</f>
        <v>12.6</v>
      </c>
      <c r="I15" s="20"/>
    </row>
  </sheetData>
  <sortState ref="A13:I15">
    <sortCondition descending="1" ref="H13:H15"/>
  </sortState>
  <mergeCells count="2">
    <mergeCell ref="B4:F4"/>
    <mergeCell ref="A3:A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zoomScale="115" zoomScaleNormal="115" workbookViewId="0">
      <selection activeCell="B12" sqref="B12"/>
    </sheetView>
  </sheetViews>
  <sheetFormatPr defaultRowHeight="21" x14ac:dyDescent="0.35"/>
  <cols>
    <col min="1" max="1" width="9.140625" style="77"/>
    <col min="2" max="2" width="14" style="14" customWidth="1"/>
    <col min="3" max="3" width="13.42578125" style="14" customWidth="1"/>
    <col min="4" max="4" width="9.7109375" style="14" customWidth="1"/>
    <col min="5" max="6" width="0" style="14" hidden="1" customWidth="1"/>
    <col min="7" max="13" width="9.140625" style="14"/>
    <col min="14" max="15" width="0" style="14" hidden="1" customWidth="1"/>
    <col min="17" max="17" width="11" customWidth="1"/>
    <col min="18" max="18" width="9.140625" style="21"/>
  </cols>
  <sheetData>
    <row r="1" spans="1:18" ht="26.25" x14ac:dyDescent="0.4">
      <c r="B1" s="74"/>
      <c r="C1" s="76" t="s">
        <v>133</v>
      </c>
      <c r="D1" s="74"/>
      <c r="E1" s="74"/>
      <c r="F1" s="65" t="s">
        <v>120</v>
      </c>
      <c r="G1" s="74"/>
      <c r="H1" s="74"/>
      <c r="I1" s="74"/>
      <c r="J1" s="74"/>
      <c r="K1" s="74"/>
      <c r="L1" s="74"/>
      <c r="M1" s="74"/>
      <c r="N1" s="74"/>
      <c r="O1" s="74"/>
      <c r="P1" s="23"/>
      <c r="Q1" s="23"/>
      <c r="R1" s="30"/>
    </row>
    <row r="2" spans="1:18" x14ac:dyDescent="0.35">
      <c r="G2" s="74"/>
      <c r="H2" s="74"/>
      <c r="I2" s="74"/>
      <c r="J2" s="74"/>
      <c r="K2" s="74"/>
      <c r="L2" s="74"/>
      <c r="M2" s="74"/>
      <c r="N2" s="74"/>
      <c r="O2" s="74"/>
      <c r="P2" s="23"/>
      <c r="Q2" s="23"/>
      <c r="R2" s="30"/>
    </row>
    <row r="3" spans="1:18" ht="15" x14ac:dyDescent="0.25">
      <c r="A3" s="87" t="s">
        <v>1</v>
      </c>
      <c r="B3" s="88" t="s">
        <v>2</v>
      </c>
      <c r="C3" s="89"/>
      <c r="D3" s="90"/>
      <c r="E3" s="101"/>
      <c r="F3" s="101"/>
      <c r="G3" s="94" t="s">
        <v>132</v>
      </c>
      <c r="H3" s="79"/>
      <c r="I3" s="79"/>
      <c r="J3" s="84"/>
      <c r="K3" s="84"/>
      <c r="L3" s="84"/>
      <c r="M3" s="84"/>
      <c r="N3" s="103"/>
      <c r="O3" s="103"/>
      <c r="P3" s="104" t="s">
        <v>9</v>
      </c>
      <c r="Q3" s="104" t="s">
        <v>10</v>
      </c>
      <c r="R3" s="33" t="s">
        <v>11</v>
      </c>
    </row>
    <row r="4" spans="1:18" s="13" customFormat="1" ht="22.5" customHeight="1" x14ac:dyDescent="0.25">
      <c r="A4" s="87"/>
      <c r="B4" s="91"/>
      <c r="C4" s="92"/>
      <c r="D4" s="93"/>
      <c r="E4" s="78"/>
      <c r="F4" s="78"/>
      <c r="G4" s="80"/>
      <c r="H4" s="80"/>
      <c r="I4" s="80" t="s">
        <v>109</v>
      </c>
      <c r="J4" s="79" t="s">
        <v>109</v>
      </c>
      <c r="K4" s="79" t="s">
        <v>110</v>
      </c>
      <c r="L4" s="79" t="s">
        <v>111</v>
      </c>
      <c r="M4" s="79" t="s">
        <v>111</v>
      </c>
      <c r="N4" s="81" t="s">
        <v>66</v>
      </c>
      <c r="O4" s="81" t="s">
        <v>66</v>
      </c>
      <c r="P4" s="106"/>
      <c r="Q4" s="106"/>
      <c r="R4" s="34"/>
    </row>
    <row r="5" spans="1:18" ht="15" x14ac:dyDescent="0.25">
      <c r="A5" s="87"/>
      <c r="B5" s="80" t="s">
        <v>62</v>
      </c>
      <c r="C5" s="80" t="s">
        <v>67</v>
      </c>
      <c r="D5" s="80" t="s">
        <v>65</v>
      </c>
      <c r="E5" s="80"/>
      <c r="F5" s="80"/>
      <c r="G5" s="80" t="s">
        <v>107</v>
      </c>
      <c r="H5" s="80" t="s">
        <v>108</v>
      </c>
      <c r="I5" s="80" t="s">
        <v>107</v>
      </c>
      <c r="J5" s="80" t="s">
        <v>108</v>
      </c>
      <c r="K5" s="80"/>
      <c r="L5" s="80"/>
      <c r="M5" s="80"/>
      <c r="N5" s="80"/>
      <c r="O5" s="80"/>
      <c r="P5" s="95"/>
      <c r="Q5" s="95"/>
      <c r="R5" s="19"/>
    </row>
    <row r="6" spans="1:18" s="13" customFormat="1" ht="18.75" x14ac:dyDescent="0.3">
      <c r="A6" s="87"/>
      <c r="B6" s="96" t="s">
        <v>20</v>
      </c>
      <c r="C6" s="96"/>
      <c r="D6" s="96"/>
      <c r="E6" s="96"/>
      <c r="F6" s="96"/>
      <c r="G6" s="80"/>
      <c r="H6" s="80"/>
      <c r="I6" s="80"/>
      <c r="J6" s="80"/>
      <c r="K6" s="80"/>
      <c r="L6" s="80"/>
      <c r="M6" s="80"/>
      <c r="N6" s="80"/>
      <c r="O6" s="80"/>
      <c r="P6" s="95"/>
      <c r="Q6" s="95"/>
      <c r="R6" s="19"/>
    </row>
    <row r="7" spans="1:18" ht="15" x14ac:dyDescent="0.25">
      <c r="A7" s="87"/>
      <c r="B7" s="80">
        <v>10</v>
      </c>
      <c r="C7" s="80">
        <v>10</v>
      </c>
      <c r="D7" s="80">
        <v>10</v>
      </c>
      <c r="E7" s="80"/>
      <c r="F7" s="80">
        <f>(B7+C7+D7)/3</f>
        <v>10</v>
      </c>
      <c r="G7" s="80">
        <v>10</v>
      </c>
      <c r="H7" s="80">
        <v>10</v>
      </c>
      <c r="I7" s="80">
        <v>10</v>
      </c>
      <c r="J7" s="80">
        <v>10</v>
      </c>
      <c r="K7" s="80">
        <v>10</v>
      </c>
      <c r="L7" s="80">
        <v>10</v>
      </c>
      <c r="M7" s="80">
        <v>10</v>
      </c>
      <c r="N7" s="80"/>
      <c r="O7" s="80"/>
      <c r="P7" s="12"/>
      <c r="Q7" s="12">
        <f>F7+G7+H7+I7+J7+K7+L7+M7-N7-O7-P7</f>
        <v>80</v>
      </c>
      <c r="R7" s="20"/>
    </row>
    <row r="8" spans="1:18" ht="24" customHeight="1" x14ac:dyDescent="0.25">
      <c r="A8" s="17">
        <v>9</v>
      </c>
      <c r="B8" s="80">
        <v>9</v>
      </c>
      <c r="C8" s="80">
        <v>9</v>
      </c>
      <c r="D8" s="80">
        <v>9</v>
      </c>
      <c r="E8" s="80"/>
      <c r="F8" s="80"/>
      <c r="G8" s="80">
        <v>9</v>
      </c>
      <c r="H8" s="80">
        <v>9</v>
      </c>
      <c r="I8" s="80">
        <v>9</v>
      </c>
      <c r="J8" s="80">
        <v>8</v>
      </c>
      <c r="K8" s="80">
        <v>9</v>
      </c>
      <c r="L8" s="80">
        <v>8</v>
      </c>
      <c r="M8" s="80">
        <v>9</v>
      </c>
      <c r="N8" s="80"/>
      <c r="O8" s="80"/>
      <c r="P8" s="12"/>
      <c r="Q8" s="12">
        <f t="shared" ref="Q8:Q9" si="0">F8+G8+H8+I8+J8+K8+L8+M8-N8-O8-P8</f>
        <v>61</v>
      </c>
      <c r="R8" s="20">
        <v>1</v>
      </c>
    </row>
    <row r="9" spans="1:18" ht="15" x14ac:dyDescent="0.25">
      <c r="A9" s="17">
        <v>10</v>
      </c>
      <c r="B9" s="80">
        <v>7</v>
      </c>
      <c r="C9" s="80">
        <v>6</v>
      </c>
      <c r="D9" s="80">
        <v>7</v>
      </c>
      <c r="E9" s="80"/>
      <c r="F9" s="80"/>
      <c r="G9" s="80">
        <v>7</v>
      </c>
      <c r="H9" s="80">
        <v>7</v>
      </c>
      <c r="I9" s="80">
        <v>8</v>
      </c>
      <c r="J9" s="80">
        <v>8</v>
      </c>
      <c r="K9" s="80">
        <v>8</v>
      </c>
      <c r="L9" s="80">
        <v>7</v>
      </c>
      <c r="M9" s="80">
        <v>7</v>
      </c>
      <c r="N9" s="80"/>
      <c r="O9" s="80"/>
      <c r="P9" s="12"/>
      <c r="Q9" s="12">
        <f t="shared" si="0"/>
        <v>52</v>
      </c>
      <c r="R9" s="20">
        <v>3</v>
      </c>
    </row>
  </sheetData>
  <mergeCells count="6">
    <mergeCell ref="Q3:Q4"/>
    <mergeCell ref="R3:R4"/>
    <mergeCell ref="B6:F6"/>
    <mergeCell ref="B3:D4"/>
    <mergeCell ref="J3:M3"/>
    <mergeCell ref="P3:P4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selection activeCell="H22" sqref="H22"/>
    </sheetView>
  </sheetViews>
  <sheetFormatPr defaultRowHeight="15" x14ac:dyDescent="0.25"/>
  <cols>
    <col min="1" max="1" width="9.140625" style="21"/>
    <col min="2" max="2" width="12.42578125" customWidth="1"/>
    <col min="5" max="5" width="0" hidden="1" customWidth="1"/>
    <col min="6" max="6" width="8.85546875" customWidth="1"/>
    <col min="8" max="8" width="9.140625" style="18"/>
  </cols>
  <sheetData>
    <row r="2" spans="1:8" ht="26.25" x14ac:dyDescent="0.4">
      <c r="A2" s="121" t="s">
        <v>92</v>
      </c>
      <c r="E2" s="5"/>
      <c r="F2" s="5"/>
      <c r="G2" s="5"/>
      <c r="H2" s="86"/>
    </row>
    <row r="4" spans="1:8" x14ac:dyDescent="0.25">
      <c r="A4" s="17" t="s">
        <v>1</v>
      </c>
      <c r="B4" s="12" t="s">
        <v>24</v>
      </c>
      <c r="C4" s="12"/>
      <c r="D4" s="12"/>
      <c r="E4" s="12"/>
      <c r="F4" s="12"/>
      <c r="G4" s="12"/>
      <c r="H4" s="20"/>
    </row>
    <row r="5" spans="1:8" x14ac:dyDescent="0.25">
      <c r="A5" s="17"/>
      <c r="B5" s="12" t="s">
        <v>62</v>
      </c>
      <c r="C5" s="12" t="s">
        <v>63</v>
      </c>
      <c r="D5" s="12" t="s">
        <v>67</v>
      </c>
      <c r="E5" s="12"/>
      <c r="F5" s="12"/>
      <c r="G5" s="12"/>
      <c r="H5" s="20"/>
    </row>
    <row r="6" spans="1:8" x14ac:dyDescent="0.25">
      <c r="A6" s="17"/>
      <c r="B6" s="12">
        <v>30</v>
      </c>
      <c r="C6" s="12">
        <v>30</v>
      </c>
      <c r="D6" s="12">
        <v>30</v>
      </c>
      <c r="E6" s="12">
        <v>30</v>
      </c>
      <c r="F6" s="12" t="s">
        <v>66</v>
      </c>
      <c r="G6" s="80" t="s">
        <v>10</v>
      </c>
      <c r="H6" s="20" t="s">
        <v>11</v>
      </c>
    </row>
    <row r="7" spans="1:8" ht="18.75" x14ac:dyDescent="0.3">
      <c r="A7" s="17"/>
      <c r="B7" s="99" t="s">
        <v>22</v>
      </c>
      <c r="C7" s="12"/>
      <c r="D7" s="12"/>
      <c r="E7" s="12"/>
      <c r="F7" s="12"/>
      <c r="G7" s="80"/>
      <c r="H7" s="20"/>
    </row>
    <row r="8" spans="1:8" x14ac:dyDescent="0.25">
      <c r="A8" s="17">
        <v>7</v>
      </c>
      <c r="B8" s="12">
        <v>24</v>
      </c>
      <c r="C8" s="12">
        <v>21</v>
      </c>
      <c r="D8" s="12">
        <v>21</v>
      </c>
      <c r="E8" s="12"/>
      <c r="F8" s="12">
        <v>5</v>
      </c>
      <c r="G8" s="80">
        <f>(B8+C8+D8+E8+F8)/5</f>
        <v>14.2</v>
      </c>
      <c r="H8" s="20"/>
    </row>
    <row r="9" spans="1:8" x14ac:dyDescent="0.25">
      <c r="A9" s="17"/>
      <c r="B9" s="12"/>
      <c r="C9" s="12"/>
      <c r="D9" s="12"/>
      <c r="E9" s="12"/>
      <c r="F9" s="12"/>
      <c r="G9" s="80">
        <f t="shared" ref="G9:G20" si="0">(B9+C9+D9+E9+F9)/5</f>
        <v>0</v>
      </c>
      <c r="H9" s="20"/>
    </row>
    <row r="10" spans="1:8" ht="18.75" x14ac:dyDescent="0.3">
      <c r="A10" s="17"/>
      <c r="B10" s="99" t="s">
        <v>23</v>
      </c>
      <c r="C10" s="12"/>
      <c r="D10" s="12"/>
      <c r="E10" s="12"/>
      <c r="F10" s="12"/>
      <c r="G10" s="80"/>
      <c r="H10" s="20"/>
    </row>
    <row r="11" spans="1:8" x14ac:dyDescent="0.25">
      <c r="A11" s="17">
        <v>8</v>
      </c>
      <c r="B11" s="12">
        <v>28</v>
      </c>
      <c r="C11" s="12">
        <v>30</v>
      </c>
      <c r="D11" s="12">
        <v>30</v>
      </c>
      <c r="E11" s="12"/>
      <c r="F11" s="12"/>
      <c r="G11" s="80">
        <f t="shared" si="0"/>
        <v>17.600000000000001</v>
      </c>
      <c r="H11" s="20">
        <v>1</v>
      </c>
    </row>
    <row r="12" spans="1:8" x14ac:dyDescent="0.25">
      <c r="A12" s="17">
        <v>9</v>
      </c>
      <c r="B12" s="12">
        <v>30</v>
      </c>
      <c r="C12" s="12">
        <v>29</v>
      </c>
      <c r="D12" s="12">
        <v>28</v>
      </c>
      <c r="E12" s="12"/>
      <c r="F12" s="12"/>
      <c r="G12" s="80">
        <f t="shared" si="0"/>
        <v>17.399999999999999</v>
      </c>
      <c r="H12" s="20">
        <v>2</v>
      </c>
    </row>
    <row r="13" spans="1:8" ht="18.75" x14ac:dyDescent="0.3">
      <c r="A13" s="17"/>
      <c r="B13" s="99" t="s">
        <v>21</v>
      </c>
      <c r="C13" s="12"/>
      <c r="D13" s="12"/>
      <c r="E13" s="12"/>
      <c r="F13" s="12"/>
      <c r="G13" s="80"/>
      <c r="H13" s="20"/>
    </row>
    <row r="14" spans="1:8" x14ac:dyDescent="0.25">
      <c r="A14" s="17">
        <v>15</v>
      </c>
      <c r="B14" s="12">
        <v>30</v>
      </c>
      <c r="C14" s="12">
        <v>30</v>
      </c>
      <c r="D14" s="12">
        <v>30</v>
      </c>
      <c r="E14" s="12"/>
      <c r="F14" s="12"/>
      <c r="G14" s="80">
        <f>(B14+C14+D14+E14+F14)/5</f>
        <v>18</v>
      </c>
      <c r="H14" s="20">
        <v>1</v>
      </c>
    </row>
    <row r="15" spans="1:8" x14ac:dyDescent="0.25">
      <c r="A15" s="17">
        <v>14</v>
      </c>
      <c r="B15" s="12">
        <v>29</v>
      </c>
      <c r="C15" s="12">
        <v>29</v>
      </c>
      <c r="D15" s="12">
        <v>29</v>
      </c>
      <c r="E15" s="12"/>
      <c r="F15" s="12"/>
      <c r="G15" s="80">
        <f>(B15+C15+D15+E15+F15)/5</f>
        <v>17.399999999999999</v>
      </c>
      <c r="H15" s="20">
        <v>2</v>
      </c>
    </row>
    <row r="16" spans="1:8" x14ac:dyDescent="0.25">
      <c r="A16" s="17">
        <v>12</v>
      </c>
      <c r="B16" s="12">
        <v>28</v>
      </c>
      <c r="C16" s="12">
        <v>28</v>
      </c>
      <c r="D16" s="12">
        <v>28</v>
      </c>
      <c r="E16" s="12"/>
      <c r="F16" s="12"/>
      <c r="G16" s="80">
        <f>(B16+C16+D16+E16+F16)/5</f>
        <v>16.8</v>
      </c>
      <c r="H16" s="20">
        <v>3</v>
      </c>
    </row>
    <row r="17" spans="1:8" x14ac:dyDescent="0.25">
      <c r="A17" s="17">
        <v>13</v>
      </c>
      <c r="B17" s="12">
        <v>22</v>
      </c>
      <c r="C17" s="12">
        <v>21</v>
      </c>
      <c r="D17" s="12">
        <v>26</v>
      </c>
      <c r="E17" s="12"/>
      <c r="F17" s="12"/>
      <c r="G17" s="80">
        <f>(B17+C17+D17+E17+F17)/5</f>
        <v>13.8</v>
      </c>
      <c r="H17" s="20"/>
    </row>
    <row r="18" spans="1:8" ht="18.75" x14ac:dyDescent="0.3">
      <c r="A18" s="17"/>
      <c r="B18" s="99" t="s">
        <v>20</v>
      </c>
      <c r="C18" s="12"/>
      <c r="D18" s="12"/>
      <c r="E18" s="12"/>
      <c r="F18" s="12"/>
      <c r="G18" s="80"/>
      <c r="H18" s="20"/>
    </row>
    <row r="19" spans="1:8" x14ac:dyDescent="0.25">
      <c r="A19" s="17">
        <v>16</v>
      </c>
      <c r="B19" s="12">
        <v>30</v>
      </c>
      <c r="C19" s="12">
        <v>30</v>
      </c>
      <c r="D19" s="12">
        <v>30</v>
      </c>
      <c r="E19" s="12"/>
      <c r="F19" s="12"/>
      <c r="G19" s="80">
        <f>(B19+C19+D19+E19+F19)/5</f>
        <v>18</v>
      </c>
      <c r="H19" s="20">
        <v>1</v>
      </c>
    </row>
    <row r="20" spans="1:8" x14ac:dyDescent="0.25">
      <c r="A20" s="17">
        <v>11</v>
      </c>
      <c r="B20" s="12">
        <v>28</v>
      </c>
      <c r="C20" s="12">
        <v>29</v>
      </c>
      <c r="D20" s="12">
        <v>29</v>
      </c>
      <c r="E20" s="12"/>
      <c r="F20" s="12"/>
      <c r="G20" s="80">
        <f>(B20+C20+D20+E20+F20)/5</f>
        <v>17.2</v>
      </c>
      <c r="H20" s="20">
        <v>3</v>
      </c>
    </row>
  </sheetData>
  <sortState ref="A19:I20">
    <sortCondition descending="1" ref="G19:G20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8"/>
  <sheetViews>
    <sheetView zoomScale="93" zoomScaleNormal="93" workbookViewId="0">
      <selection activeCell="AE15" sqref="AE15"/>
    </sheetView>
  </sheetViews>
  <sheetFormatPr defaultRowHeight="15" x14ac:dyDescent="0.25"/>
  <cols>
    <col min="1" max="1" width="9.140625" style="21"/>
    <col min="2" max="3" width="6.140625" customWidth="1"/>
    <col min="4" max="4" width="7.28515625" customWidth="1"/>
    <col min="5" max="6" width="9.140625" hidden="1" customWidth="1"/>
    <col min="7" max="8" width="6" customWidth="1"/>
    <col min="9" max="9" width="6.85546875" bestFit="1" customWidth="1"/>
    <col min="10" max="10" width="6.85546875" customWidth="1"/>
    <col min="11" max="13" width="6" customWidth="1"/>
    <col min="14" max="14" width="7.140625" customWidth="1"/>
    <col min="15" max="15" width="6" customWidth="1"/>
    <col min="16" max="16" width="6.28515625" customWidth="1"/>
    <col min="17" max="17" width="7.140625" customWidth="1"/>
    <col min="18" max="18" width="6.85546875" customWidth="1"/>
    <col min="19" max="19" width="7.28515625" customWidth="1"/>
    <col min="20" max="20" width="4.28515625" customWidth="1"/>
    <col min="21" max="21" width="5.42578125" customWidth="1"/>
    <col min="22" max="22" width="6.7109375" customWidth="1"/>
    <col min="23" max="23" width="6" customWidth="1"/>
    <col min="24" max="24" width="5.42578125" customWidth="1"/>
    <col min="25" max="25" width="6.140625" customWidth="1"/>
    <col min="26" max="26" width="5.7109375" customWidth="1"/>
    <col min="27" max="27" width="6" customWidth="1"/>
    <col min="28" max="29" width="6.140625" customWidth="1"/>
    <col min="30" max="30" width="6.85546875" customWidth="1"/>
    <col min="31" max="31" width="7.7109375" style="18" customWidth="1"/>
  </cols>
  <sheetData>
    <row r="2" spans="1:31" ht="26.25" x14ac:dyDescent="0.4">
      <c r="G2" s="44" t="s">
        <v>52</v>
      </c>
      <c r="H2" s="5"/>
      <c r="I2" s="10"/>
      <c r="J2" s="10"/>
      <c r="K2" s="10"/>
      <c r="L2" s="10"/>
      <c r="M2" s="10"/>
      <c r="N2" s="10"/>
      <c r="O2" s="10"/>
      <c r="P2" s="10"/>
      <c r="Q2" s="10"/>
    </row>
    <row r="4" spans="1:31" ht="20.100000000000001" customHeight="1" x14ac:dyDescent="0.25">
      <c r="A4" s="109" t="s">
        <v>1</v>
      </c>
      <c r="B4" s="40" t="s">
        <v>24</v>
      </c>
      <c r="C4" s="40"/>
      <c r="D4" s="40"/>
      <c r="E4" s="40"/>
      <c r="F4" s="40"/>
      <c r="G4" s="1"/>
      <c r="H4" s="1"/>
      <c r="I4" s="1"/>
      <c r="J4" s="1"/>
      <c r="K4" s="1"/>
      <c r="L4" s="1" t="s">
        <v>76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0"/>
    </row>
    <row r="5" spans="1:31" ht="20.100000000000001" customHeight="1" x14ac:dyDescent="0.25">
      <c r="A5" s="122"/>
      <c r="B5" s="1" t="s">
        <v>65</v>
      </c>
      <c r="C5" s="1" t="s">
        <v>63</v>
      </c>
      <c r="D5" s="1" t="s">
        <v>67</v>
      </c>
      <c r="E5" s="1"/>
      <c r="F5" s="1"/>
      <c r="G5" s="1" t="s">
        <v>4</v>
      </c>
      <c r="H5" s="1" t="s">
        <v>69</v>
      </c>
      <c r="I5" s="1" t="s">
        <v>70</v>
      </c>
      <c r="J5" s="1" t="s">
        <v>71</v>
      </c>
      <c r="K5" s="1" t="s">
        <v>72</v>
      </c>
      <c r="L5" s="1" t="s">
        <v>73</v>
      </c>
      <c r="M5" s="1" t="s">
        <v>74</v>
      </c>
      <c r="N5" s="1" t="s">
        <v>75</v>
      </c>
      <c r="O5" s="37" t="s">
        <v>48</v>
      </c>
      <c r="P5" s="38"/>
      <c r="Q5" s="39"/>
      <c r="R5" s="1" t="s">
        <v>46</v>
      </c>
      <c r="S5" s="1" t="s">
        <v>41</v>
      </c>
      <c r="T5" s="1" t="s">
        <v>8</v>
      </c>
      <c r="U5" s="37" t="s">
        <v>42</v>
      </c>
      <c r="V5" s="38"/>
      <c r="W5" s="39"/>
      <c r="X5" s="37" t="s">
        <v>47</v>
      </c>
      <c r="Y5" s="38"/>
      <c r="Z5" s="39"/>
      <c r="AA5" s="1" t="s">
        <v>43</v>
      </c>
      <c r="AB5" s="1" t="s">
        <v>31</v>
      </c>
      <c r="AC5" s="1" t="s">
        <v>9</v>
      </c>
      <c r="AD5" s="1" t="s">
        <v>45</v>
      </c>
      <c r="AE5" s="69" t="s">
        <v>11</v>
      </c>
    </row>
    <row r="6" spans="1:31" ht="20.100000000000001" customHeight="1" x14ac:dyDescent="0.25">
      <c r="A6" s="85"/>
      <c r="B6" s="1">
        <v>10</v>
      </c>
      <c r="C6" s="1">
        <v>10</v>
      </c>
      <c r="D6" s="1">
        <v>10</v>
      </c>
      <c r="E6" s="1"/>
      <c r="F6" s="1"/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5</v>
      </c>
      <c r="N6" s="1">
        <v>5</v>
      </c>
      <c r="O6" s="1">
        <v>5</v>
      </c>
      <c r="P6" s="1">
        <v>5</v>
      </c>
      <c r="Q6" s="1">
        <v>5</v>
      </c>
      <c r="R6" s="1">
        <v>5</v>
      </c>
      <c r="S6" s="1">
        <v>5</v>
      </c>
      <c r="T6" s="1">
        <v>5</v>
      </c>
      <c r="U6" s="1">
        <v>5</v>
      </c>
      <c r="V6" s="1">
        <v>5</v>
      </c>
      <c r="W6" s="1">
        <v>5</v>
      </c>
      <c r="X6" s="1">
        <v>5</v>
      </c>
      <c r="Y6" s="1">
        <v>5</v>
      </c>
      <c r="Z6" s="1">
        <v>5</v>
      </c>
      <c r="AA6" s="1"/>
      <c r="AB6" s="1">
        <v>5</v>
      </c>
      <c r="AC6" s="1"/>
      <c r="AD6" s="1"/>
      <c r="AE6" s="20"/>
    </row>
    <row r="7" spans="1:31" ht="20.100000000000001" customHeight="1" x14ac:dyDescent="0.25">
      <c r="A7" s="17">
        <v>2</v>
      </c>
      <c r="B7" s="1">
        <v>8</v>
      </c>
      <c r="C7" s="1">
        <v>8</v>
      </c>
      <c r="D7" s="1">
        <v>9</v>
      </c>
      <c r="E7" s="1"/>
      <c r="F7" s="1"/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v>4</v>
      </c>
      <c r="N7" s="1">
        <v>4</v>
      </c>
      <c r="O7" s="1">
        <v>3</v>
      </c>
      <c r="P7" s="1">
        <v>4</v>
      </c>
      <c r="Q7" s="1">
        <v>3</v>
      </c>
      <c r="R7" s="1">
        <v>4</v>
      </c>
      <c r="S7" s="1">
        <v>5</v>
      </c>
      <c r="T7" s="1">
        <v>4</v>
      </c>
      <c r="U7" s="1">
        <v>3</v>
      </c>
      <c r="V7" s="1">
        <v>4</v>
      </c>
      <c r="W7" s="1">
        <v>5</v>
      </c>
      <c r="X7" s="1">
        <v>3</v>
      </c>
      <c r="Y7" s="1">
        <v>4</v>
      </c>
      <c r="Z7" s="1">
        <v>4</v>
      </c>
      <c r="AA7" s="1"/>
      <c r="AB7" s="1">
        <v>3</v>
      </c>
      <c r="AC7" s="1"/>
      <c r="AD7" s="1">
        <f>(B7+C7+D7)/3+G7+I7+K7+N7+O7+P7+Q7+R7+S7+T7+U7+V7+W7+X7+Y7+Z7+AB7-AC7</f>
        <v>73.333333333333343</v>
      </c>
      <c r="AE7" s="20">
        <v>3</v>
      </c>
    </row>
    <row r="8" spans="1:31" ht="20.100000000000001" customHeight="1" x14ac:dyDescent="0.25">
      <c r="A8" s="17">
        <v>1</v>
      </c>
      <c r="B8" s="1">
        <v>6</v>
      </c>
      <c r="C8" s="1">
        <v>7</v>
      </c>
      <c r="D8" s="1">
        <v>7</v>
      </c>
      <c r="E8" s="1"/>
      <c r="F8" s="1"/>
      <c r="G8" s="1">
        <v>3</v>
      </c>
      <c r="H8" s="1">
        <v>3</v>
      </c>
      <c r="I8" s="1">
        <v>3</v>
      </c>
      <c r="J8" s="1">
        <v>4</v>
      </c>
      <c r="K8" s="1">
        <v>3</v>
      </c>
      <c r="L8" s="1">
        <v>3</v>
      </c>
      <c r="M8" s="1">
        <v>3</v>
      </c>
      <c r="N8" s="1">
        <v>2</v>
      </c>
      <c r="O8" s="1">
        <v>2</v>
      </c>
      <c r="P8" s="1">
        <v>3</v>
      </c>
      <c r="Q8" s="1">
        <v>1</v>
      </c>
      <c r="R8" s="1">
        <v>4</v>
      </c>
      <c r="S8" s="1">
        <v>4</v>
      </c>
      <c r="T8" s="1">
        <v>3</v>
      </c>
      <c r="U8" s="1">
        <v>2</v>
      </c>
      <c r="V8" s="1">
        <v>2</v>
      </c>
      <c r="W8" s="1">
        <v>2</v>
      </c>
      <c r="X8" s="1">
        <v>3</v>
      </c>
      <c r="Y8" s="1">
        <v>4</v>
      </c>
      <c r="Z8" s="1">
        <v>3</v>
      </c>
      <c r="AA8" s="1"/>
      <c r="AB8" s="1">
        <v>1</v>
      </c>
      <c r="AC8" s="1"/>
      <c r="AD8" s="1">
        <f>(B8+C8+D8)/3+G8+I8+K8+N8+O8+P8+Q8+R8+S8+T8+U8+V8+W8+X8+Y8+Z8+AB8-AC8</f>
        <v>51.666666666666671</v>
      </c>
      <c r="AE8" s="69"/>
    </row>
  </sheetData>
  <sortState ref="A7:AE8">
    <sortCondition descending="1" ref="AD7:AD8"/>
  </sortState>
  <mergeCells count="5">
    <mergeCell ref="A4:A6"/>
    <mergeCell ref="B4:F4"/>
    <mergeCell ref="U5:W5"/>
    <mergeCell ref="X5:Z5"/>
    <mergeCell ref="O5:Q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11"/>
  <sheetViews>
    <sheetView workbookViewId="0">
      <selection activeCell="AM15" sqref="AM15"/>
    </sheetView>
  </sheetViews>
  <sheetFormatPr defaultRowHeight="15" x14ac:dyDescent="0.25"/>
  <cols>
    <col min="1" max="1" width="10.5703125" style="21" customWidth="1"/>
    <col min="2" max="2" width="14.85546875" customWidth="1"/>
    <col min="3" max="3" width="11.42578125" customWidth="1"/>
    <col min="4" max="4" width="9.140625" customWidth="1"/>
    <col min="5" max="5" width="4.140625" hidden="1" customWidth="1"/>
    <col min="6" max="6" width="3.5703125" hidden="1" customWidth="1"/>
    <col min="7" max="7" width="3.140625" hidden="1" customWidth="1"/>
    <col min="8" max="8" width="3.5703125" hidden="1" customWidth="1"/>
    <col min="9" max="9" width="3.42578125" hidden="1" customWidth="1"/>
    <col min="10" max="10" width="2.7109375" hidden="1" customWidth="1"/>
    <col min="11" max="11" width="3.7109375" hidden="1" customWidth="1"/>
    <col min="12" max="12" width="3.140625" hidden="1" customWidth="1"/>
    <col min="13" max="13" width="4" hidden="1" customWidth="1"/>
    <col min="14" max="15" width="5.28515625" hidden="1" customWidth="1"/>
    <col min="16" max="17" width="5" hidden="1" customWidth="1"/>
    <col min="18" max="18" width="4.7109375" hidden="1" customWidth="1"/>
    <col min="19" max="19" width="5.42578125" hidden="1" customWidth="1"/>
    <col min="20" max="20" width="5" hidden="1" customWidth="1"/>
    <col min="21" max="21" width="4.5703125" hidden="1" customWidth="1"/>
    <col min="22" max="22" width="4.85546875" hidden="1" customWidth="1"/>
    <col min="23" max="23" width="3.7109375" hidden="1" customWidth="1"/>
    <col min="24" max="24" width="4.28515625" hidden="1" customWidth="1"/>
    <col min="25" max="25" width="5.28515625" hidden="1" customWidth="1"/>
    <col min="26" max="26" width="4.28515625" hidden="1" customWidth="1"/>
    <col min="27" max="27" width="5" hidden="1" customWidth="1"/>
    <col min="28" max="28" width="4.140625" hidden="1" customWidth="1"/>
    <col min="29" max="29" width="4.7109375" hidden="1" customWidth="1"/>
    <col min="30" max="30" width="5.28515625" hidden="1" customWidth="1"/>
    <col min="31" max="31" width="5.5703125" hidden="1" customWidth="1"/>
    <col min="32" max="32" width="6.7109375" hidden="1" customWidth="1"/>
    <col min="33" max="33" width="6.140625" hidden="1" customWidth="1"/>
    <col min="34" max="34" width="5.7109375" hidden="1" customWidth="1"/>
    <col min="35" max="35" width="4" hidden="1" customWidth="1"/>
    <col min="36" max="36" width="5.28515625" hidden="1" customWidth="1"/>
    <col min="37" max="37" width="4.28515625" hidden="1" customWidth="1"/>
    <col min="38" max="38" width="9.5703125" customWidth="1"/>
    <col min="39" max="39" width="8.7109375" style="18" customWidth="1"/>
  </cols>
  <sheetData>
    <row r="2" spans="1:39" ht="26.25" x14ac:dyDescent="0.4">
      <c r="A2" s="121" t="s">
        <v>137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39" ht="26.25" x14ac:dyDescent="0.4">
      <c r="A3" s="1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39" x14ac:dyDescent="0.25">
      <c r="A4" s="123" t="s">
        <v>1</v>
      </c>
      <c r="B4" s="41" t="s">
        <v>49</v>
      </c>
      <c r="C4" s="42"/>
      <c r="D4" s="42"/>
      <c r="E4" s="42"/>
      <c r="F4" s="43"/>
      <c r="G4" s="41" t="s">
        <v>25</v>
      </c>
      <c r="H4" s="42"/>
      <c r="I4" s="42"/>
      <c r="J4" s="42"/>
      <c r="K4" s="43"/>
      <c r="L4" s="41" t="s">
        <v>50</v>
      </c>
      <c r="M4" s="42"/>
      <c r="N4" s="42"/>
      <c r="O4" s="42"/>
      <c r="P4" s="43"/>
      <c r="Q4" s="41" t="s">
        <v>26</v>
      </c>
      <c r="R4" s="42"/>
      <c r="S4" s="42"/>
      <c r="T4" s="42"/>
      <c r="U4" s="43"/>
      <c r="V4" s="41" t="s">
        <v>27</v>
      </c>
      <c r="W4" s="42"/>
      <c r="X4" s="42"/>
      <c r="Y4" s="42"/>
      <c r="Z4" s="43"/>
      <c r="AA4" s="41" t="s">
        <v>28</v>
      </c>
      <c r="AB4" s="42"/>
      <c r="AC4" s="42"/>
      <c r="AD4" s="42"/>
      <c r="AE4" s="43"/>
      <c r="AF4" s="41" t="s">
        <v>51</v>
      </c>
      <c r="AG4" s="42"/>
      <c r="AH4" s="42"/>
      <c r="AI4" s="42"/>
      <c r="AJ4" s="43"/>
      <c r="AK4" s="2" t="s">
        <v>9</v>
      </c>
      <c r="AL4" s="2" t="s">
        <v>10</v>
      </c>
      <c r="AM4" s="19" t="s">
        <v>11</v>
      </c>
    </row>
    <row r="5" spans="1:39" x14ac:dyDescent="0.25">
      <c r="A5" s="123"/>
      <c r="B5" s="2" t="s">
        <v>87</v>
      </c>
      <c r="C5" s="2" t="s">
        <v>88</v>
      </c>
      <c r="D5" s="2" t="s">
        <v>89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9"/>
    </row>
    <row r="6" spans="1:39" ht="18.75" x14ac:dyDescent="0.3">
      <c r="A6" s="123"/>
      <c r="B6" s="125" t="s">
        <v>23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9"/>
    </row>
    <row r="7" spans="1:39" x14ac:dyDescent="0.25">
      <c r="A7" s="123">
        <v>61</v>
      </c>
      <c r="B7" s="2">
        <v>30</v>
      </c>
      <c r="C7" s="2">
        <v>30</v>
      </c>
      <c r="D7" s="2">
        <v>30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>
        <f t="shared" ref="AL7:AL11" si="0">(B7+C7+D7+E7+F7)/5+(G7+H7+I7+J7+K7)/5+(L7+M7+N7+O7+P7)/5+(Q7+R7+S7+T7+U7)/5+(V7+W7+X7+Y7+Z7)/5+(AA7+AB7+AC7+AD7+AE7)/5+(AF7+AG7+AH7+AI7+AJ7)/5-AK7</f>
        <v>18</v>
      </c>
      <c r="AM7" s="19">
        <v>1</v>
      </c>
    </row>
    <row r="8" spans="1:39" x14ac:dyDescent="0.25">
      <c r="A8" s="12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9"/>
    </row>
    <row r="9" spans="1:39" ht="21" x14ac:dyDescent="0.35">
      <c r="A9" s="123"/>
      <c r="B9" s="9" t="s">
        <v>20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19"/>
    </row>
    <row r="10" spans="1:39" x14ac:dyDescent="0.25">
      <c r="A10" s="123">
        <v>65</v>
      </c>
      <c r="B10" s="2">
        <v>29</v>
      </c>
      <c r="C10" s="2">
        <v>29</v>
      </c>
      <c r="D10" s="2">
        <v>28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>
        <f>(B10+C10+D10+E10+F10)/5+(G10+H10+I10+J10+K10)/5+(L10+M10+N10+O10+P10)/5+(Q10+R10+S10+T10+U10)/5+(V10+W10+X10+Y10+Z10)/5+(AA10+AB10+AC10+AD10+AE10)/5+(AF10+AG10+AH10+AI10+AJ10)/5-AK10</f>
        <v>17.2</v>
      </c>
      <c r="AM10" s="19">
        <v>2</v>
      </c>
    </row>
    <row r="11" spans="1:39" ht="13.5" customHeight="1" x14ac:dyDescent="0.25">
      <c r="A11" s="123">
        <v>64</v>
      </c>
      <c r="B11" s="2">
        <v>28</v>
      </c>
      <c r="C11" s="2">
        <v>28</v>
      </c>
      <c r="D11" s="2">
        <v>29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>
        <f>(B11+C11+D11+E11+F11)/5+(G11+H11+I11+J11+K11)/5+(L11+M11+N11+O11+P11)/5+(Q11+R11+S11+T11+U11)/5+(V11+W11+X11+Y11+Z11)/5+(AA11+AB11+AC11+AD11+AE11)/5+(AF11+AG11+AH11+AI11+AJ11)/5-AK11</f>
        <v>17</v>
      </c>
      <c r="AM11" s="19">
        <v>3</v>
      </c>
    </row>
  </sheetData>
  <sortState ref="A10:AN11">
    <sortCondition descending="1" ref="AL10:AL11"/>
  </sortState>
  <mergeCells count="7">
    <mergeCell ref="AF4:AJ4"/>
    <mergeCell ref="B4:F4"/>
    <mergeCell ref="G4:K4"/>
    <mergeCell ref="L4:P4"/>
    <mergeCell ref="Q4:U4"/>
    <mergeCell ref="V4:Z4"/>
    <mergeCell ref="AA4:AE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3"/>
  <sheetViews>
    <sheetView workbookViewId="0">
      <selection activeCell="A2" sqref="A2"/>
    </sheetView>
  </sheetViews>
  <sheetFormatPr defaultRowHeight="15" x14ac:dyDescent="0.25"/>
  <cols>
    <col min="1" max="1" width="8.7109375" style="21" customWidth="1"/>
    <col min="2" max="2" width="8.42578125" customWidth="1"/>
    <col min="3" max="3" width="7.42578125" customWidth="1"/>
    <col min="4" max="4" width="5.5703125" customWidth="1"/>
    <col min="5" max="6" width="7" hidden="1" customWidth="1"/>
    <col min="23" max="23" width="9.140625" style="18"/>
  </cols>
  <sheetData>
    <row r="2" spans="1:23" ht="31.5" x14ac:dyDescent="0.5">
      <c r="D2" s="44" t="s">
        <v>138</v>
      </c>
      <c r="G2" s="4"/>
    </row>
    <row r="3" spans="1:23" x14ac:dyDescent="0.25">
      <c r="A3" s="17" t="s">
        <v>1</v>
      </c>
      <c r="B3" s="8" t="s">
        <v>24</v>
      </c>
      <c r="C3" s="8"/>
      <c r="D3" s="8"/>
      <c r="E3" s="8"/>
      <c r="F3" s="8"/>
    </row>
    <row r="4" spans="1:23" x14ac:dyDescent="0.25">
      <c r="A4" s="17"/>
      <c r="B4" s="1" t="s">
        <v>67</v>
      </c>
      <c r="C4" s="1" t="s">
        <v>63</v>
      </c>
      <c r="D4" s="1" t="s">
        <v>62</v>
      </c>
      <c r="E4" s="1"/>
      <c r="F4" s="1"/>
      <c r="G4" s="1" t="s">
        <v>4</v>
      </c>
      <c r="H4" s="1" t="s">
        <v>3</v>
      </c>
      <c r="I4" s="1" t="s">
        <v>37</v>
      </c>
      <c r="J4" s="1" t="s">
        <v>38</v>
      </c>
      <c r="K4" s="1" t="s">
        <v>39</v>
      </c>
      <c r="L4" s="1" t="s">
        <v>82</v>
      </c>
      <c r="M4" s="1" t="s">
        <v>5</v>
      </c>
      <c r="N4" s="1" t="s">
        <v>41</v>
      </c>
      <c r="O4" s="1" t="s">
        <v>8</v>
      </c>
      <c r="P4" s="1" t="s">
        <v>78</v>
      </c>
      <c r="Q4" s="1" t="s">
        <v>79</v>
      </c>
      <c r="R4" s="1" t="s">
        <v>80</v>
      </c>
      <c r="S4" s="1" t="s">
        <v>81</v>
      </c>
      <c r="T4" s="1"/>
      <c r="U4" s="1" t="s">
        <v>9</v>
      </c>
      <c r="V4" s="1" t="s">
        <v>45</v>
      </c>
      <c r="W4" s="69" t="s">
        <v>11</v>
      </c>
    </row>
    <row r="5" spans="1:23" x14ac:dyDescent="0.25">
      <c r="A5" s="17"/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v>5</v>
      </c>
      <c r="P5" s="1">
        <v>5</v>
      </c>
      <c r="Q5" s="1">
        <v>5</v>
      </c>
      <c r="R5" s="1">
        <v>5</v>
      </c>
      <c r="S5" s="1">
        <v>5</v>
      </c>
      <c r="T5" s="1">
        <v>5</v>
      </c>
      <c r="U5" s="1"/>
      <c r="V5" s="1">
        <f>(B5+C5+D5)/3+G5+H5+I5+J5+K5+L5+M5+N5+O5+R5+S5+T5-U5</f>
        <v>110</v>
      </c>
      <c r="W5" s="20"/>
    </row>
    <row r="6" spans="1:23" ht="18.75" x14ac:dyDescent="0.3">
      <c r="B6" s="83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0"/>
    </row>
    <row r="7" spans="1:23" x14ac:dyDescent="0.25">
      <c r="A7" s="17">
        <v>1</v>
      </c>
      <c r="B7" s="1">
        <v>7</v>
      </c>
      <c r="C7" s="1">
        <v>8</v>
      </c>
      <c r="D7" s="1">
        <v>7</v>
      </c>
      <c r="E7" s="1"/>
      <c r="F7" s="1"/>
      <c r="G7" s="1">
        <v>7</v>
      </c>
      <c r="H7" s="1">
        <v>7</v>
      </c>
      <c r="I7" s="1">
        <v>6</v>
      </c>
      <c r="J7" s="1">
        <v>6</v>
      </c>
      <c r="K7" s="1">
        <v>6</v>
      </c>
      <c r="L7" s="1">
        <v>7</v>
      </c>
      <c r="M7" s="1">
        <v>8</v>
      </c>
      <c r="N7" s="1">
        <v>8</v>
      </c>
      <c r="O7" s="1">
        <v>3</v>
      </c>
      <c r="P7" s="1">
        <v>4</v>
      </c>
      <c r="Q7" s="1">
        <v>2</v>
      </c>
      <c r="R7" s="1">
        <v>4</v>
      </c>
      <c r="S7" s="1">
        <v>3</v>
      </c>
      <c r="T7" s="1"/>
      <c r="U7" s="1"/>
      <c r="V7" s="1">
        <v>72.3</v>
      </c>
      <c r="W7" s="69">
        <v>1</v>
      </c>
    </row>
    <row r="8" spans="1:23" x14ac:dyDescent="0.25">
      <c r="A8" s="17">
        <v>2</v>
      </c>
      <c r="B8" s="1">
        <v>6</v>
      </c>
      <c r="C8" s="1">
        <v>7</v>
      </c>
      <c r="D8" s="1">
        <v>5</v>
      </c>
      <c r="E8" s="1"/>
      <c r="F8" s="1"/>
      <c r="G8" s="1">
        <v>6</v>
      </c>
      <c r="H8" s="1">
        <v>7</v>
      </c>
      <c r="I8" s="1">
        <v>5</v>
      </c>
      <c r="J8" s="1">
        <v>5</v>
      </c>
      <c r="K8" s="1">
        <v>5</v>
      </c>
      <c r="L8" s="1">
        <v>6</v>
      </c>
      <c r="M8" s="1">
        <v>6</v>
      </c>
      <c r="N8" s="1">
        <v>7</v>
      </c>
      <c r="O8" s="1">
        <v>3</v>
      </c>
      <c r="P8" s="1">
        <v>3</v>
      </c>
      <c r="Q8" s="1">
        <v>3</v>
      </c>
      <c r="R8" s="1">
        <v>3</v>
      </c>
      <c r="S8" s="1">
        <v>3</v>
      </c>
      <c r="T8" s="1"/>
      <c r="U8" s="1"/>
      <c r="V8" s="1">
        <f>(B8+C8+D8+E8+F8)/5+G8+H8+I8+J8+K8+L8+M8+N8+O8+R8+S8+T8-U8</f>
        <v>59.6</v>
      </c>
      <c r="W8" s="20"/>
    </row>
    <row r="9" spans="1:23" x14ac:dyDescent="0.25">
      <c r="A9" s="1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0"/>
    </row>
    <row r="10" spans="1:23" ht="18.75" x14ac:dyDescent="0.3">
      <c r="B10" s="83" t="s">
        <v>21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0"/>
    </row>
    <row r="11" spans="1:23" x14ac:dyDescent="0.25">
      <c r="A11" s="17">
        <v>3</v>
      </c>
      <c r="B11" s="1">
        <v>2</v>
      </c>
      <c r="C11" s="1">
        <v>6</v>
      </c>
      <c r="D11" s="1">
        <v>4</v>
      </c>
      <c r="E11" s="1"/>
      <c r="F11" s="1"/>
      <c r="G11" s="1">
        <v>5</v>
      </c>
      <c r="H11" s="1">
        <v>5</v>
      </c>
      <c r="I11" s="1">
        <v>5</v>
      </c>
      <c r="J11" s="1">
        <v>2</v>
      </c>
      <c r="K11" s="1">
        <v>5</v>
      </c>
      <c r="L11" s="1">
        <v>5</v>
      </c>
      <c r="M11" s="1">
        <v>5</v>
      </c>
      <c r="N11" s="1">
        <v>6</v>
      </c>
      <c r="O11" s="1">
        <v>2</v>
      </c>
      <c r="P11" s="1">
        <v>2</v>
      </c>
      <c r="Q11" s="1">
        <v>2</v>
      </c>
      <c r="R11" s="1">
        <v>2</v>
      </c>
      <c r="S11" s="1">
        <v>3</v>
      </c>
      <c r="T11" s="1"/>
      <c r="U11" s="1"/>
      <c r="V11" s="1">
        <f t="shared" ref="V11:V13" si="0">(B11+C11+D11+E11+F11)/5+G11+H11+I11+J11+K11+L11+M11+N11+O11+R11+S11+T11-U11</f>
        <v>47.4</v>
      </c>
      <c r="W11" s="20"/>
    </row>
    <row r="12" spans="1:23" x14ac:dyDescent="0.25">
      <c r="A12" s="17">
        <v>4</v>
      </c>
      <c r="B12" s="1">
        <v>2</v>
      </c>
      <c r="C12" s="1">
        <v>5</v>
      </c>
      <c r="D12" s="1">
        <v>2</v>
      </c>
      <c r="E12" s="1"/>
      <c r="F12" s="1"/>
      <c r="G12" s="1">
        <v>5</v>
      </c>
      <c r="H12" s="1">
        <v>5</v>
      </c>
      <c r="I12" s="1">
        <v>2</v>
      </c>
      <c r="J12" s="1">
        <v>2</v>
      </c>
      <c r="K12" s="1">
        <v>2</v>
      </c>
      <c r="L12" s="1">
        <v>5</v>
      </c>
      <c r="M12" s="1">
        <v>6</v>
      </c>
      <c r="N12" s="1">
        <v>6</v>
      </c>
      <c r="O12" s="1">
        <v>2</v>
      </c>
      <c r="P12" s="1">
        <v>2</v>
      </c>
      <c r="Q12" s="1">
        <v>2</v>
      </c>
      <c r="R12" s="1">
        <v>2</v>
      </c>
      <c r="S12" s="1">
        <v>3</v>
      </c>
      <c r="T12" s="1"/>
      <c r="U12" s="1"/>
      <c r="V12" s="1">
        <f t="shared" si="0"/>
        <v>41.8</v>
      </c>
      <c r="W12" s="20"/>
    </row>
    <row r="13" spans="1:23" x14ac:dyDescent="0.25">
      <c r="A13" s="1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f t="shared" si="0"/>
        <v>0</v>
      </c>
      <c r="W13" s="20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>
      <selection activeCell="M9" sqref="M9"/>
    </sheetView>
  </sheetViews>
  <sheetFormatPr defaultRowHeight="15" x14ac:dyDescent="0.25"/>
  <cols>
    <col min="1" max="1" width="9.140625" style="21"/>
    <col min="2" max="2" width="12.140625" customWidth="1"/>
    <col min="5" max="7" width="0" hidden="1" customWidth="1"/>
    <col min="9" max="9" width="9.140625" style="18"/>
  </cols>
  <sheetData>
    <row r="2" spans="1:9" ht="26.25" x14ac:dyDescent="0.4">
      <c r="A2" s="44" t="s">
        <v>139</v>
      </c>
      <c r="C2" s="5"/>
      <c r="D2" s="5"/>
      <c r="E2" s="5"/>
    </row>
    <row r="4" spans="1:9" ht="20.100000000000001" customHeight="1" x14ac:dyDescent="0.25">
      <c r="A4" s="17"/>
      <c r="B4" s="50" t="s">
        <v>53</v>
      </c>
      <c r="C4" s="50"/>
      <c r="D4" s="50"/>
      <c r="E4" s="50"/>
      <c r="F4" s="50"/>
      <c r="G4" s="12"/>
      <c r="H4" s="12"/>
      <c r="I4" s="20"/>
    </row>
    <row r="5" spans="1:9" ht="20.100000000000001" customHeight="1" x14ac:dyDescent="0.25">
      <c r="A5" s="17" t="s">
        <v>1</v>
      </c>
      <c r="B5" s="12" t="s">
        <v>62</v>
      </c>
      <c r="C5" s="12" t="s">
        <v>67</v>
      </c>
      <c r="D5" s="12" t="s">
        <v>63</v>
      </c>
      <c r="E5" s="12"/>
      <c r="F5" s="12"/>
      <c r="G5" s="12"/>
      <c r="H5" s="12" t="s">
        <v>10</v>
      </c>
      <c r="I5" s="20" t="s">
        <v>11</v>
      </c>
    </row>
    <row r="6" spans="1:9" ht="20.100000000000001" customHeight="1" x14ac:dyDescent="0.25">
      <c r="A6" s="17"/>
      <c r="B6" s="12"/>
      <c r="C6" s="12"/>
      <c r="D6" s="12"/>
      <c r="E6" s="12"/>
      <c r="F6" s="12"/>
      <c r="G6" s="12"/>
      <c r="H6" s="12"/>
      <c r="I6" s="20"/>
    </row>
    <row r="7" spans="1:9" ht="20.100000000000001" customHeight="1" x14ac:dyDescent="0.25">
      <c r="A7" s="17">
        <v>31</v>
      </c>
      <c r="B7" s="12">
        <v>30</v>
      </c>
      <c r="C7" s="12">
        <v>30</v>
      </c>
      <c r="D7" s="12">
        <v>30</v>
      </c>
      <c r="E7" s="12"/>
      <c r="F7" s="12"/>
      <c r="G7" s="12"/>
      <c r="H7" s="12">
        <f t="shared" ref="H7:H8" si="0">(B7+C7+D7+E7+F7)/5</f>
        <v>18</v>
      </c>
      <c r="I7" s="20">
        <v>1</v>
      </c>
    </row>
    <row r="8" spans="1:9" ht="20.100000000000001" customHeight="1" x14ac:dyDescent="0.25">
      <c r="A8" s="17">
        <v>32</v>
      </c>
      <c r="B8" s="12">
        <v>29</v>
      </c>
      <c r="C8" s="12">
        <v>29</v>
      </c>
      <c r="D8" s="12">
        <v>29</v>
      </c>
      <c r="E8" s="12"/>
      <c r="F8" s="12"/>
      <c r="G8" s="12"/>
      <c r="H8" s="12">
        <f t="shared" si="0"/>
        <v>17.399999999999999</v>
      </c>
      <c r="I8" s="20">
        <v>2</v>
      </c>
    </row>
    <row r="9" spans="1:9" ht="20.100000000000001" customHeight="1" x14ac:dyDescent="0.25">
      <c r="A9" s="17"/>
      <c r="B9" s="12"/>
      <c r="C9" s="12"/>
      <c r="D9" s="12"/>
      <c r="E9" s="12"/>
      <c r="F9" s="12"/>
      <c r="G9" s="12"/>
      <c r="H9" s="12"/>
      <c r="I9" s="20"/>
    </row>
  </sheetData>
  <mergeCells count="1">
    <mergeCell ref="B4:F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3"/>
  <sheetViews>
    <sheetView workbookViewId="0">
      <selection activeCell="L12" sqref="L12"/>
    </sheetView>
  </sheetViews>
  <sheetFormatPr defaultRowHeight="15" x14ac:dyDescent="0.25"/>
  <cols>
    <col min="1" max="1" width="9.140625" style="59"/>
    <col min="2" max="2" width="11.28515625" style="14" customWidth="1"/>
    <col min="3" max="3" width="9.140625" style="14"/>
    <col min="4" max="4" width="9.140625" style="14" customWidth="1"/>
    <col min="5" max="5" width="11.85546875" style="14" customWidth="1"/>
    <col min="6" max="8" width="0" style="14" hidden="1" customWidth="1"/>
    <col min="9" max="9" width="14.85546875" style="14" customWidth="1"/>
    <col min="10" max="10" width="9.140625" style="68"/>
    <col min="11" max="103" width="9.140625" style="14"/>
  </cols>
  <sheetData>
    <row r="1" spans="1:10" s="14" customFormat="1" ht="21" x14ac:dyDescent="0.35">
      <c r="A1" s="76" t="s">
        <v>140</v>
      </c>
      <c r="J1" s="68"/>
    </row>
    <row r="2" spans="1:10" s="14" customFormat="1" x14ac:dyDescent="0.25">
      <c r="A2" s="59"/>
      <c r="J2" s="68"/>
    </row>
    <row r="3" spans="1:10" s="14" customFormat="1" ht="21.75" customHeight="1" x14ac:dyDescent="0.25">
      <c r="A3" s="67" t="s">
        <v>1</v>
      </c>
      <c r="B3" s="3"/>
      <c r="C3" s="3" t="s">
        <v>67</v>
      </c>
      <c r="D3" s="3" t="s">
        <v>65</v>
      </c>
      <c r="E3" s="3" t="s">
        <v>64</v>
      </c>
      <c r="F3" s="3"/>
      <c r="G3" s="3"/>
      <c r="H3" s="3"/>
      <c r="I3" s="3" t="s">
        <v>10</v>
      </c>
      <c r="J3" s="69" t="s">
        <v>11</v>
      </c>
    </row>
    <row r="4" spans="1:10" s="14" customFormat="1" ht="18.75" x14ac:dyDescent="0.3">
      <c r="A4" s="67"/>
      <c r="B4" s="72" t="s">
        <v>20</v>
      </c>
      <c r="C4" s="3"/>
      <c r="D4" s="3"/>
      <c r="E4" s="3"/>
      <c r="F4" s="3"/>
      <c r="G4" s="3"/>
      <c r="H4" s="3"/>
      <c r="I4" s="3"/>
      <c r="J4" s="69"/>
    </row>
    <row r="5" spans="1:10" s="14" customFormat="1" x14ac:dyDescent="0.25">
      <c r="A5" s="67">
        <v>16</v>
      </c>
      <c r="B5" s="3"/>
      <c r="C5" s="3">
        <v>30</v>
      </c>
      <c r="D5" s="3">
        <v>30</v>
      </c>
      <c r="E5" s="3">
        <v>30</v>
      </c>
      <c r="F5" s="3"/>
      <c r="G5" s="3"/>
      <c r="H5" s="3"/>
      <c r="I5" s="3">
        <f>(C5+D5+E5+F5+G5)/5</f>
        <v>18</v>
      </c>
      <c r="J5" s="69">
        <v>1</v>
      </c>
    </row>
    <row r="6" spans="1:10" s="14" customFormat="1" x14ac:dyDescent="0.25">
      <c r="A6" s="67">
        <v>15</v>
      </c>
      <c r="B6" s="3"/>
      <c r="C6" s="3">
        <v>29</v>
      </c>
      <c r="D6" s="3">
        <v>29</v>
      </c>
      <c r="E6" s="3">
        <v>29</v>
      </c>
      <c r="F6" s="3"/>
      <c r="G6" s="3"/>
      <c r="H6" s="3"/>
      <c r="I6" s="3">
        <f>(C6+D6+E6+F6+G6)/5</f>
        <v>17.399999999999999</v>
      </c>
      <c r="J6" s="69">
        <v>2</v>
      </c>
    </row>
    <row r="7" spans="1:10" s="14" customFormat="1" x14ac:dyDescent="0.25">
      <c r="A7" s="67">
        <v>18</v>
      </c>
      <c r="B7" s="3"/>
      <c r="C7" s="3">
        <v>28</v>
      </c>
      <c r="D7" s="3">
        <v>27</v>
      </c>
      <c r="E7" s="3">
        <v>28</v>
      </c>
      <c r="F7" s="3"/>
      <c r="G7" s="3"/>
      <c r="H7" s="3"/>
      <c r="I7" s="3">
        <f>(C7+D7+E7+F7+G7)/5</f>
        <v>16.600000000000001</v>
      </c>
      <c r="J7" s="69">
        <v>3</v>
      </c>
    </row>
    <row r="8" spans="1:10" s="14" customFormat="1" x14ac:dyDescent="0.25">
      <c r="A8" s="67">
        <v>17</v>
      </c>
      <c r="B8" s="3"/>
      <c r="C8" s="3">
        <v>26</v>
      </c>
      <c r="D8" s="3">
        <v>28</v>
      </c>
      <c r="E8" s="3">
        <v>24</v>
      </c>
      <c r="F8" s="3"/>
      <c r="G8" s="3"/>
      <c r="H8" s="3"/>
      <c r="I8" s="3">
        <f>(C8+D8+E8+F8+G8)/5</f>
        <v>15.6</v>
      </c>
      <c r="J8" s="69"/>
    </row>
    <row r="9" spans="1:10" s="14" customFormat="1" ht="18.75" x14ac:dyDescent="0.3">
      <c r="A9" s="67"/>
      <c r="B9" s="72" t="s">
        <v>21</v>
      </c>
      <c r="C9" s="3"/>
      <c r="D9" s="3"/>
      <c r="E9" s="3"/>
      <c r="F9" s="3"/>
      <c r="G9" s="3"/>
      <c r="H9" s="3"/>
      <c r="I9" s="3"/>
      <c r="J9" s="69"/>
    </row>
    <row r="10" spans="1:10" s="14" customFormat="1" x14ac:dyDescent="0.25">
      <c r="A10" s="67">
        <v>10</v>
      </c>
      <c r="B10" s="3"/>
      <c r="C10" s="3">
        <v>30</v>
      </c>
      <c r="D10" s="3">
        <v>30</v>
      </c>
      <c r="E10" s="3">
        <v>30</v>
      </c>
      <c r="F10" s="3"/>
      <c r="G10" s="3"/>
      <c r="H10" s="3"/>
      <c r="I10" s="3">
        <f>(C10+D10+E10+F10+G10)/5</f>
        <v>18</v>
      </c>
      <c r="J10" s="69">
        <v>1</v>
      </c>
    </row>
    <row r="11" spans="1:10" s="14" customFormat="1" x14ac:dyDescent="0.25">
      <c r="A11" s="67">
        <v>9</v>
      </c>
      <c r="B11" s="3"/>
      <c r="C11" s="3">
        <v>29</v>
      </c>
      <c r="D11" s="3">
        <v>29</v>
      </c>
      <c r="E11" s="3">
        <v>29</v>
      </c>
      <c r="F11" s="3"/>
      <c r="G11" s="3"/>
      <c r="H11" s="3"/>
      <c r="I11" s="3">
        <f>(C11+D11+E11+F11+G11)/5</f>
        <v>17.399999999999999</v>
      </c>
      <c r="J11" s="69">
        <v>1</v>
      </c>
    </row>
    <row r="12" spans="1:10" s="14" customFormat="1" x14ac:dyDescent="0.25">
      <c r="A12" s="67">
        <v>11</v>
      </c>
      <c r="B12" s="3"/>
      <c r="C12" s="3">
        <v>29</v>
      </c>
      <c r="D12" s="3">
        <v>28</v>
      </c>
      <c r="E12" s="3">
        <v>29</v>
      </c>
      <c r="F12" s="3"/>
      <c r="G12" s="3"/>
      <c r="H12" s="3"/>
      <c r="I12" s="3">
        <f>(C12+D12+E12+F12+G12)/5</f>
        <v>17.2</v>
      </c>
      <c r="J12" s="69">
        <v>2</v>
      </c>
    </row>
    <row r="13" spans="1:10" s="14" customFormat="1" x14ac:dyDescent="0.25">
      <c r="A13" s="67">
        <v>12</v>
      </c>
      <c r="B13" s="3"/>
      <c r="C13" s="3">
        <v>28</v>
      </c>
      <c r="D13" s="3">
        <v>27</v>
      </c>
      <c r="E13" s="3">
        <v>28</v>
      </c>
      <c r="F13" s="3"/>
      <c r="G13" s="3"/>
      <c r="H13" s="3"/>
      <c r="I13" s="3">
        <f>(C13+D13+E13+F13+G13)/5</f>
        <v>16.600000000000001</v>
      </c>
      <c r="J13" s="69">
        <v>3</v>
      </c>
    </row>
    <row r="14" spans="1:10" s="14" customFormat="1" x14ac:dyDescent="0.25">
      <c r="A14" s="67">
        <v>8</v>
      </c>
      <c r="B14" s="3"/>
      <c r="C14" s="3">
        <v>25</v>
      </c>
      <c r="D14" s="3">
        <v>26</v>
      </c>
      <c r="E14" s="3">
        <v>25</v>
      </c>
      <c r="F14" s="3"/>
      <c r="G14" s="3"/>
      <c r="H14" s="3"/>
      <c r="I14" s="3">
        <f>(C14+D14+E14+F14+G14)/5</f>
        <v>15.2</v>
      </c>
      <c r="J14" s="69"/>
    </row>
    <row r="15" spans="1:10" s="14" customFormat="1" x14ac:dyDescent="0.25">
      <c r="A15" s="67">
        <v>13</v>
      </c>
      <c r="B15" s="3"/>
      <c r="C15" s="3">
        <v>24</v>
      </c>
      <c r="D15" s="3">
        <v>26</v>
      </c>
      <c r="E15" s="3">
        <v>24</v>
      </c>
      <c r="F15" s="3"/>
      <c r="G15" s="3"/>
      <c r="H15" s="3"/>
      <c r="I15" s="3">
        <f>(C15+D15+E15+F15+G15)/5</f>
        <v>14.8</v>
      </c>
      <c r="J15" s="69"/>
    </row>
    <row r="16" spans="1:10" s="14" customFormat="1" ht="18.75" x14ac:dyDescent="0.3">
      <c r="A16" s="67"/>
      <c r="B16" s="72" t="s">
        <v>23</v>
      </c>
      <c r="C16" s="3"/>
      <c r="D16" s="3"/>
      <c r="E16" s="3"/>
      <c r="F16" s="3"/>
      <c r="G16" s="3"/>
      <c r="H16" s="3"/>
      <c r="I16" s="3"/>
      <c r="J16" s="69"/>
    </row>
    <row r="17" spans="1:10" s="14" customFormat="1" x14ac:dyDescent="0.25">
      <c r="A17" s="67">
        <v>3</v>
      </c>
      <c r="B17" s="3"/>
      <c r="C17" s="3">
        <v>30</v>
      </c>
      <c r="D17" s="3">
        <v>30</v>
      </c>
      <c r="E17" s="3">
        <v>30</v>
      </c>
      <c r="F17" s="3"/>
      <c r="G17" s="3"/>
      <c r="H17" s="3"/>
      <c r="I17" s="3">
        <f>(C17+D17+E17+F17+G17)/5</f>
        <v>18</v>
      </c>
      <c r="J17" s="69">
        <v>1</v>
      </c>
    </row>
    <row r="18" spans="1:10" s="14" customFormat="1" x14ac:dyDescent="0.25">
      <c r="A18" s="67">
        <v>5</v>
      </c>
      <c r="B18" s="3"/>
      <c r="C18" s="3">
        <v>29</v>
      </c>
      <c r="D18" s="3">
        <v>29</v>
      </c>
      <c r="E18" s="3">
        <v>29</v>
      </c>
      <c r="F18" s="3"/>
      <c r="G18" s="3"/>
      <c r="H18" s="3"/>
      <c r="I18" s="3">
        <f>(C18+D18+E18+F18+G18)/5</f>
        <v>17.399999999999999</v>
      </c>
      <c r="J18" s="69">
        <v>2</v>
      </c>
    </row>
    <row r="19" spans="1:10" s="14" customFormat="1" x14ac:dyDescent="0.25">
      <c r="A19" s="67">
        <v>2</v>
      </c>
      <c r="B19" s="3"/>
      <c r="C19" s="3">
        <v>28</v>
      </c>
      <c r="D19" s="3">
        <v>27</v>
      </c>
      <c r="E19" s="3">
        <v>28</v>
      </c>
      <c r="F19" s="3"/>
      <c r="G19" s="3"/>
      <c r="H19" s="3"/>
      <c r="I19" s="3">
        <f>(C19+D19+E19+F19+G19)/5</f>
        <v>16.600000000000001</v>
      </c>
      <c r="J19" s="69">
        <v>3</v>
      </c>
    </row>
    <row r="20" spans="1:10" s="14" customFormat="1" x14ac:dyDescent="0.25">
      <c r="A20" s="67">
        <v>4</v>
      </c>
      <c r="B20" s="3"/>
      <c r="C20" s="3">
        <v>26</v>
      </c>
      <c r="D20" s="3">
        <v>26</v>
      </c>
      <c r="E20" s="3">
        <v>24</v>
      </c>
      <c r="F20" s="3"/>
      <c r="G20" s="3"/>
      <c r="H20" s="3"/>
      <c r="I20" s="3">
        <f>(C20+D20+E20+F20+G20)/5</f>
        <v>15.2</v>
      </c>
      <c r="J20" s="69"/>
    </row>
    <row r="21" spans="1:10" s="14" customFormat="1" x14ac:dyDescent="0.25">
      <c r="A21" s="67"/>
      <c r="B21" s="3"/>
      <c r="C21" s="3"/>
      <c r="D21" s="3"/>
      <c r="E21" s="3"/>
      <c r="F21" s="3"/>
      <c r="G21" s="3"/>
      <c r="H21" s="3"/>
      <c r="I21" s="3"/>
      <c r="J21" s="69"/>
    </row>
    <row r="22" spans="1:10" s="14" customFormat="1" ht="18.75" x14ac:dyDescent="0.3">
      <c r="A22" s="67"/>
      <c r="B22" s="72" t="s">
        <v>22</v>
      </c>
      <c r="C22" s="3"/>
      <c r="D22" s="3"/>
      <c r="E22" s="3"/>
      <c r="F22" s="3"/>
      <c r="G22" s="3"/>
      <c r="H22" s="3"/>
      <c r="I22" s="3"/>
      <c r="J22" s="69"/>
    </row>
    <row r="23" spans="1:10" s="14" customFormat="1" x14ac:dyDescent="0.25">
      <c r="A23" s="67">
        <v>1</v>
      </c>
      <c r="B23" s="3"/>
      <c r="C23" s="3">
        <v>29</v>
      </c>
      <c r="D23" s="3">
        <v>29</v>
      </c>
      <c r="E23" s="3">
        <v>29</v>
      </c>
      <c r="F23" s="3"/>
      <c r="G23" s="3"/>
      <c r="H23" s="3"/>
      <c r="I23" s="3">
        <f t="shared" ref="I10:I23" si="0">(C23+D23+E23+F23+G23)/5</f>
        <v>17.399999999999999</v>
      </c>
      <c r="J23" s="69">
        <v>2</v>
      </c>
    </row>
  </sheetData>
  <sortState ref="A17:CZ20">
    <sortCondition descending="1" ref="I17:I20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selection activeCell="W12" sqref="W12"/>
    </sheetView>
  </sheetViews>
  <sheetFormatPr defaultRowHeight="15" x14ac:dyDescent="0.25"/>
  <cols>
    <col min="1" max="1" width="7.85546875" style="59" customWidth="1"/>
    <col min="2" max="2" width="13.5703125" style="14" customWidth="1"/>
    <col min="3" max="3" width="10.7109375" style="14" customWidth="1"/>
    <col min="4" max="4" width="9.5703125" style="14" customWidth="1"/>
    <col min="5" max="12" width="6.28515625" style="14" hidden="1" customWidth="1"/>
    <col min="13" max="18" width="6.28515625" hidden="1" customWidth="1"/>
    <col min="19" max="19" width="9.28515625" customWidth="1"/>
    <col min="20" max="20" width="6.28515625" customWidth="1"/>
    <col min="21" max="21" width="8" style="18" customWidth="1"/>
    <col min="22" max="22" width="6.28515625" customWidth="1"/>
  </cols>
  <sheetData>
    <row r="1" spans="1:21" ht="20.25" x14ac:dyDescent="0.3">
      <c r="A1" s="16" t="s">
        <v>141</v>
      </c>
    </row>
    <row r="3" spans="1:21" x14ac:dyDescent="0.25">
      <c r="A3" s="129" t="s">
        <v>1</v>
      </c>
      <c r="B3" s="36" t="s">
        <v>24</v>
      </c>
      <c r="C3" s="36"/>
      <c r="D3" s="36"/>
      <c r="E3" s="36"/>
      <c r="F3" s="36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20"/>
    </row>
    <row r="4" spans="1:21" x14ac:dyDescent="0.25">
      <c r="A4" s="130"/>
      <c r="B4" s="3" t="s">
        <v>62</v>
      </c>
      <c r="C4" s="3" t="s">
        <v>63</v>
      </c>
      <c r="D4" s="3" t="s">
        <v>67</v>
      </c>
      <c r="E4" s="3"/>
      <c r="F4" s="3"/>
      <c r="G4" s="3" t="s">
        <v>4</v>
      </c>
      <c r="H4" s="3" t="s">
        <v>3</v>
      </c>
      <c r="I4" s="3" t="s">
        <v>37</v>
      </c>
      <c r="J4" s="3" t="s">
        <v>38</v>
      </c>
      <c r="K4" s="3" t="s">
        <v>39</v>
      </c>
      <c r="L4" s="3" t="s">
        <v>40</v>
      </c>
      <c r="M4" s="1" t="s">
        <v>5</v>
      </c>
      <c r="N4" s="1" t="s">
        <v>41</v>
      </c>
      <c r="O4" s="1" t="s">
        <v>8</v>
      </c>
      <c r="P4" s="1" t="s">
        <v>42</v>
      </c>
      <c r="Q4" s="1" t="s">
        <v>43</v>
      </c>
      <c r="R4" s="1" t="s">
        <v>44</v>
      </c>
      <c r="S4" s="1" t="s">
        <v>9</v>
      </c>
      <c r="T4" s="1" t="s">
        <v>45</v>
      </c>
      <c r="U4" s="69" t="s">
        <v>11</v>
      </c>
    </row>
    <row r="5" spans="1:21" x14ac:dyDescent="0.25">
      <c r="A5" s="131"/>
      <c r="B5" s="126"/>
      <c r="C5" s="54"/>
      <c r="D5" s="54"/>
      <c r="E5" s="54"/>
      <c r="F5" s="55"/>
      <c r="G5" s="3"/>
      <c r="H5" s="3"/>
      <c r="I5" s="3"/>
      <c r="J5" s="3"/>
      <c r="K5" s="3"/>
      <c r="L5" s="3"/>
      <c r="M5" s="1"/>
      <c r="N5" s="1"/>
      <c r="O5" s="1"/>
      <c r="P5" s="1"/>
      <c r="Q5" s="1"/>
      <c r="R5" s="1"/>
      <c r="S5" s="1"/>
      <c r="T5" s="1"/>
      <c r="U5" s="20"/>
    </row>
    <row r="6" spans="1:21" ht="18.75" x14ac:dyDescent="0.3">
      <c r="A6" s="132"/>
      <c r="B6" s="72" t="s">
        <v>20</v>
      </c>
      <c r="C6" s="3"/>
      <c r="D6" s="3"/>
      <c r="E6" s="3"/>
      <c r="F6" s="3"/>
      <c r="G6" s="3"/>
      <c r="H6" s="3"/>
      <c r="I6" s="3"/>
      <c r="J6" s="127"/>
      <c r="K6" s="3"/>
      <c r="L6" s="3"/>
      <c r="M6" s="1"/>
      <c r="N6" s="1"/>
      <c r="O6" s="1"/>
      <c r="P6" s="1"/>
      <c r="Q6" s="1"/>
      <c r="R6" s="1"/>
      <c r="S6" s="1"/>
      <c r="T6" s="1"/>
      <c r="U6" s="69"/>
    </row>
    <row r="7" spans="1:21" x14ac:dyDescent="0.25">
      <c r="A7" s="67">
        <v>5</v>
      </c>
      <c r="B7" s="3">
        <v>29</v>
      </c>
      <c r="C7" s="3">
        <v>29</v>
      </c>
      <c r="D7" s="3">
        <v>29</v>
      </c>
      <c r="E7" s="3"/>
      <c r="F7" s="3"/>
      <c r="G7" s="3"/>
      <c r="H7" s="3"/>
      <c r="I7" s="3"/>
      <c r="J7" s="3"/>
      <c r="K7" s="3"/>
      <c r="L7" s="3"/>
      <c r="M7" s="1"/>
      <c r="N7" s="1"/>
      <c r="O7" s="1"/>
      <c r="P7" s="1"/>
      <c r="Q7" s="1"/>
      <c r="R7" s="1"/>
      <c r="S7" s="1"/>
      <c r="T7" s="1">
        <f>(B7+C7+D7+E7+F7)/5+G7+H7+I7+J7+K7+L7+M7+N7+O7+P7+Q7+R7-S7</f>
        <v>17.399999999999999</v>
      </c>
      <c r="U7" s="20">
        <v>1</v>
      </c>
    </row>
    <row r="8" spans="1:21" x14ac:dyDescent="0.25">
      <c r="A8" s="6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"/>
      <c r="N8" s="1"/>
      <c r="O8" s="1"/>
      <c r="P8" s="1"/>
      <c r="Q8" s="1"/>
      <c r="R8" s="1"/>
      <c r="S8" s="1"/>
      <c r="T8" s="1"/>
      <c r="U8" s="20"/>
    </row>
    <row r="9" spans="1:21" ht="18.75" x14ac:dyDescent="0.3">
      <c r="A9" s="67"/>
      <c r="B9" s="119" t="s">
        <v>21</v>
      </c>
      <c r="C9" s="60"/>
      <c r="D9" s="60"/>
      <c r="E9" s="60"/>
      <c r="F9" s="61"/>
      <c r="G9" s="3"/>
      <c r="H9" s="3"/>
      <c r="I9" s="3"/>
      <c r="J9" s="3"/>
      <c r="K9" s="3"/>
      <c r="L9" s="3"/>
      <c r="M9" s="1"/>
      <c r="N9" s="1"/>
      <c r="O9" s="1"/>
      <c r="P9" s="1"/>
      <c r="Q9" s="1"/>
      <c r="R9" s="1"/>
      <c r="S9" s="1"/>
      <c r="T9" s="1"/>
      <c r="U9" s="20"/>
    </row>
    <row r="10" spans="1:21" x14ac:dyDescent="0.25">
      <c r="A10" s="67">
        <v>2</v>
      </c>
      <c r="B10" s="3">
        <v>29</v>
      </c>
      <c r="C10" s="3">
        <v>28</v>
      </c>
      <c r="D10" s="3">
        <v>29</v>
      </c>
      <c r="E10" s="3"/>
      <c r="F10" s="3"/>
      <c r="G10" s="3"/>
      <c r="H10" s="3"/>
      <c r="I10" s="3"/>
      <c r="J10" s="3"/>
      <c r="K10" s="3"/>
      <c r="L10" s="3"/>
      <c r="M10" s="1"/>
      <c r="N10" s="1"/>
      <c r="O10" s="1"/>
      <c r="P10" s="1"/>
      <c r="Q10" s="1"/>
      <c r="R10" s="1"/>
      <c r="S10" s="1"/>
      <c r="T10" s="1">
        <f>(B10+C10+D10+E10+F10)/5+G10+H10+I10+J10+K10+L10+M10+N10+O10+P10+Q10+R10-S10</f>
        <v>17.2</v>
      </c>
      <c r="U10" s="20">
        <v>2</v>
      </c>
    </row>
    <row r="11" spans="1:21" x14ac:dyDescent="0.25">
      <c r="A11" s="67">
        <v>3</v>
      </c>
      <c r="B11" s="128">
        <v>28</v>
      </c>
      <c r="C11" s="128">
        <v>27</v>
      </c>
      <c r="D11" s="128">
        <v>28</v>
      </c>
      <c r="E11" s="128"/>
      <c r="F11" s="128"/>
      <c r="G11" s="128"/>
      <c r="H11" s="128"/>
      <c r="I11" s="128"/>
      <c r="J11" s="128"/>
      <c r="K11" s="128"/>
      <c r="L11" s="128"/>
      <c r="M11" s="8"/>
      <c r="N11" s="8"/>
      <c r="O11" s="8"/>
      <c r="P11" s="8"/>
      <c r="Q11" s="8"/>
      <c r="R11" s="8"/>
      <c r="S11" s="8"/>
      <c r="T11" s="8">
        <f>(B11+C11+D11+E11+F11)/5+G11+H11+I11+J11+K11+L11+M11+N11+O11+P11+Q11+R11-S11</f>
        <v>16.600000000000001</v>
      </c>
      <c r="U11" s="22">
        <v>3</v>
      </c>
    </row>
    <row r="12" spans="1:21" x14ac:dyDescent="0.25">
      <c r="A12" s="67">
        <v>1</v>
      </c>
      <c r="B12" s="3">
        <v>21</v>
      </c>
      <c r="C12" s="3">
        <v>21</v>
      </c>
      <c r="D12" s="3">
        <v>26</v>
      </c>
      <c r="E12" s="3"/>
      <c r="F12" s="3"/>
      <c r="G12" s="3"/>
      <c r="H12" s="3"/>
      <c r="I12" s="3"/>
      <c r="J12" s="3"/>
      <c r="K12" s="3"/>
      <c r="L12" s="3"/>
      <c r="M12" s="1"/>
      <c r="N12" s="1"/>
      <c r="O12" s="1"/>
      <c r="P12" s="1"/>
      <c r="Q12" s="1"/>
      <c r="R12" s="1"/>
      <c r="S12" s="1"/>
      <c r="T12" s="1">
        <f>(B12+C12+D12+E12+F12)/5+G12+H12+I12+J12+K12+L12+M12+N12+O12+P12+Q12+R12-S12</f>
        <v>13.6</v>
      </c>
      <c r="U12" s="20"/>
    </row>
    <row r="13" spans="1:21" ht="18.75" x14ac:dyDescent="0.3">
      <c r="A13" s="67"/>
      <c r="B13" s="72" t="s">
        <v>23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1"/>
      <c r="N13" s="1"/>
      <c r="O13" s="1"/>
      <c r="P13" s="1"/>
      <c r="Q13" s="1"/>
      <c r="R13" s="1"/>
      <c r="S13" s="1"/>
      <c r="T13" s="1"/>
      <c r="U13" s="20"/>
    </row>
    <row r="14" spans="1:21" x14ac:dyDescent="0.25">
      <c r="A14" s="67">
        <v>4</v>
      </c>
      <c r="B14" s="3">
        <v>28</v>
      </c>
      <c r="C14" s="3">
        <v>28</v>
      </c>
      <c r="D14" s="3">
        <v>28</v>
      </c>
      <c r="E14" s="3"/>
      <c r="F14" s="3"/>
      <c r="G14" s="3"/>
      <c r="H14" s="3"/>
      <c r="I14" s="3"/>
      <c r="J14" s="3"/>
      <c r="K14" s="3"/>
      <c r="L14" s="3"/>
      <c r="M14" s="1"/>
      <c r="N14" s="1"/>
      <c r="O14" s="1"/>
      <c r="P14" s="1"/>
      <c r="Q14" s="1"/>
      <c r="R14" s="1"/>
      <c r="S14" s="1"/>
      <c r="T14" s="1">
        <f t="shared" ref="T14:T15" si="0">(B14+C14+D14+E14+F14)/5+G14+H14+I14+J14+K14+L14+M14+N14+O14+P14+Q14+R14-S14</f>
        <v>16.8</v>
      </c>
      <c r="U14" s="20">
        <v>3</v>
      </c>
    </row>
    <row r="15" spans="1:21" x14ac:dyDescent="0.25">
      <c r="A15" s="6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1"/>
      <c r="N15" s="1"/>
      <c r="O15" s="1"/>
      <c r="P15" s="1"/>
      <c r="Q15" s="1"/>
      <c r="R15" s="1"/>
      <c r="S15" s="1"/>
      <c r="T15" s="1"/>
      <c r="U15" s="20"/>
    </row>
  </sheetData>
  <sortState ref="A10:V12">
    <sortCondition descending="1" ref="T10:T12"/>
  </sortState>
  <mergeCells count="4">
    <mergeCell ref="A3:A5"/>
    <mergeCell ref="B3:F3"/>
    <mergeCell ref="B5:F5"/>
    <mergeCell ref="B9:F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3"/>
  <sheetViews>
    <sheetView workbookViewId="0">
      <selection activeCell="X20" sqref="X20"/>
    </sheetView>
  </sheetViews>
  <sheetFormatPr defaultRowHeight="15" x14ac:dyDescent="0.25"/>
  <cols>
    <col min="1" max="1" width="9.140625" style="59"/>
    <col min="2" max="4" width="9.140625" style="14"/>
    <col min="5" max="6" width="0" style="14" hidden="1" customWidth="1"/>
    <col min="7" max="8" width="9.140625" style="14"/>
    <col min="10" max="19" width="9.140625" customWidth="1"/>
    <col min="20" max="22" width="9.140625" hidden="1" customWidth="1"/>
    <col min="24" max="24" width="9.140625" style="18"/>
  </cols>
  <sheetData>
    <row r="2" spans="1:24" ht="20.25" x14ac:dyDescent="0.3">
      <c r="C2" s="16" t="s">
        <v>142</v>
      </c>
    </row>
    <row r="3" spans="1:24" x14ac:dyDescent="0.25">
      <c r="A3" s="67"/>
      <c r="B3" s="3" t="s">
        <v>65</v>
      </c>
      <c r="C3" s="3" t="s">
        <v>67</v>
      </c>
      <c r="D3" s="3" t="s">
        <v>64</v>
      </c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0"/>
    </row>
    <row r="4" spans="1:24" x14ac:dyDescent="0.25">
      <c r="A4" s="67" t="s">
        <v>1</v>
      </c>
      <c r="B4" s="3" t="s">
        <v>24</v>
      </c>
      <c r="C4" s="3"/>
      <c r="D4" s="3"/>
      <c r="E4" s="3"/>
      <c r="F4" s="3"/>
      <c r="G4" s="3" t="s">
        <v>3</v>
      </c>
      <c r="H4" s="3" t="s">
        <v>4</v>
      </c>
      <c r="I4" s="1" t="s">
        <v>93</v>
      </c>
      <c r="J4" s="1" t="s">
        <v>94</v>
      </c>
      <c r="K4" s="1" t="s">
        <v>95</v>
      </c>
      <c r="L4" s="1" t="s">
        <v>98</v>
      </c>
      <c r="M4" s="1" t="s">
        <v>97</v>
      </c>
      <c r="N4" s="1" t="s">
        <v>96</v>
      </c>
      <c r="O4" s="1" t="s">
        <v>55</v>
      </c>
      <c r="P4" s="1" t="s">
        <v>56</v>
      </c>
      <c r="Q4" s="1" t="s">
        <v>57</v>
      </c>
      <c r="R4" s="1" t="s">
        <v>58</v>
      </c>
      <c r="S4" s="1" t="s">
        <v>9</v>
      </c>
      <c r="T4" s="1" t="s">
        <v>59</v>
      </c>
      <c r="U4" s="1"/>
      <c r="V4" s="1"/>
      <c r="W4" s="1" t="s">
        <v>10</v>
      </c>
      <c r="X4" s="20" t="s">
        <v>11</v>
      </c>
    </row>
    <row r="5" spans="1:24" x14ac:dyDescent="0.25">
      <c r="A5" s="67"/>
      <c r="B5" s="3">
        <v>10</v>
      </c>
      <c r="C5" s="3">
        <v>10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1">
        <v>5</v>
      </c>
      <c r="O5" s="1">
        <v>10</v>
      </c>
      <c r="P5" s="1">
        <v>10</v>
      </c>
      <c r="Q5" s="1">
        <v>10</v>
      </c>
      <c r="R5" s="1">
        <v>10</v>
      </c>
      <c r="S5" s="1"/>
      <c r="T5" s="1" t="s">
        <v>12</v>
      </c>
      <c r="U5" s="1" t="s">
        <v>13</v>
      </c>
      <c r="V5" s="1" t="s">
        <v>60</v>
      </c>
      <c r="W5" s="1">
        <f>(B5+C5+D5+E5+F5)/5+G5+H5+K5+N5+O5+P5+Q5+R5-S5</f>
        <v>80</v>
      </c>
      <c r="X5" s="20"/>
    </row>
    <row r="6" spans="1:24" ht="18.75" x14ac:dyDescent="0.3">
      <c r="A6" s="67"/>
      <c r="B6" s="119" t="s">
        <v>20</v>
      </c>
      <c r="C6" s="60"/>
      <c r="D6" s="60"/>
      <c r="E6" s="60"/>
      <c r="F6" s="61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0"/>
    </row>
    <row r="7" spans="1:24" x14ac:dyDescent="0.25">
      <c r="A7" s="67">
        <v>4</v>
      </c>
      <c r="B7" s="3">
        <v>9</v>
      </c>
      <c r="C7" s="3">
        <v>10</v>
      </c>
      <c r="D7" s="3">
        <v>10</v>
      </c>
      <c r="E7" s="3"/>
      <c r="F7" s="3"/>
      <c r="G7" s="3">
        <v>10</v>
      </c>
      <c r="H7" s="3">
        <v>10</v>
      </c>
      <c r="I7" s="1">
        <v>4</v>
      </c>
      <c r="J7" s="1">
        <v>4</v>
      </c>
      <c r="K7" s="1">
        <v>3</v>
      </c>
      <c r="L7" s="1">
        <v>4</v>
      </c>
      <c r="M7" s="1">
        <v>5</v>
      </c>
      <c r="N7" s="1">
        <v>4</v>
      </c>
      <c r="O7" s="1">
        <v>10</v>
      </c>
      <c r="P7" s="1">
        <v>10</v>
      </c>
      <c r="Q7" s="1">
        <v>10</v>
      </c>
      <c r="R7" s="1">
        <v>10</v>
      </c>
      <c r="S7" s="1"/>
      <c r="T7" s="1"/>
      <c r="U7" s="1"/>
      <c r="V7" s="1"/>
      <c r="W7" s="1">
        <f>(B7+C7+D7+E7+F7)/5+G7+H7+K7+N7+O7+P7+Q7+R7-S7</f>
        <v>72.8</v>
      </c>
      <c r="X7" s="20">
        <v>1</v>
      </c>
    </row>
    <row r="8" spans="1:24" x14ac:dyDescent="0.25">
      <c r="A8" s="67">
        <v>6</v>
      </c>
      <c r="B8" s="3">
        <v>8</v>
      </c>
      <c r="C8" s="3">
        <v>9</v>
      </c>
      <c r="D8" s="3">
        <v>9</v>
      </c>
      <c r="E8" s="3"/>
      <c r="F8" s="3"/>
      <c r="G8" s="3">
        <v>9</v>
      </c>
      <c r="H8" s="3">
        <v>9</v>
      </c>
      <c r="I8" s="1">
        <v>4</v>
      </c>
      <c r="J8" s="1">
        <v>4</v>
      </c>
      <c r="K8" s="1">
        <v>3</v>
      </c>
      <c r="L8" s="1">
        <v>4</v>
      </c>
      <c r="M8" s="1">
        <v>4</v>
      </c>
      <c r="N8" s="1">
        <v>5</v>
      </c>
      <c r="O8" s="1">
        <v>8</v>
      </c>
      <c r="P8" s="1">
        <v>9</v>
      </c>
      <c r="Q8" s="1">
        <v>10</v>
      </c>
      <c r="R8" s="1">
        <v>9</v>
      </c>
      <c r="S8" s="1"/>
      <c r="T8" s="1"/>
      <c r="U8" s="1"/>
      <c r="V8" s="1"/>
      <c r="W8" s="1">
        <f>(B8+C8+D8+E8+F8)/5+G8+H8+K8+N8+O8+P8+Q8+R8-S8</f>
        <v>67.2</v>
      </c>
      <c r="X8" s="20">
        <v>2</v>
      </c>
    </row>
    <row r="9" spans="1:24" s="6" customFormat="1" x14ac:dyDescent="0.25">
      <c r="A9" s="67">
        <v>7</v>
      </c>
      <c r="B9" s="3">
        <v>8</v>
      </c>
      <c r="C9" s="3">
        <v>8</v>
      </c>
      <c r="D9" s="3">
        <v>8</v>
      </c>
      <c r="E9" s="3"/>
      <c r="F9" s="3"/>
      <c r="G9" s="3">
        <v>8</v>
      </c>
      <c r="H9" s="3">
        <v>9</v>
      </c>
      <c r="I9" s="1">
        <v>3</v>
      </c>
      <c r="J9" s="1">
        <v>5</v>
      </c>
      <c r="K9" s="1">
        <v>4</v>
      </c>
      <c r="L9" s="1">
        <v>4</v>
      </c>
      <c r="M9" s="1">
        <v>3</v>
      </c>
      <c r="N9" s="1">
        <v>4</v>
      </c>
      <c r="O9" s="1">
        <v>8</v>
      </c>
      <c r="P9" s="1">
        <v>8</v>
      </c>
      <c r="Q9" s="1">
        <v>9</v>
      </c>
      <c r="R9" s="1">
        <v>9</v>
      </c>
      <c r="S9" s="1"/>
      <c r="T9" s="1"/>
      <c r="U9" s="1"/>
      <c r="V9" s="1"/>
      <c r="W9" s="1">
        <f>(B9+C9+D9+E9+F9)/5+G9+H9+K9+N9+O9+P9+Q9+R9-S9</f>
        <v>63.8</v>
      </c>
      <c r="X9" s="20">
        <v>3</v>
      </c>
    </row>
    <row r="10" spans="1:24" x14ac:dyDescent="0.25">
      <c r="A10" s="67">
        <v>8</v>
      </c>
      <c r="B10" s="3">
        <v>7</v>
      </c>
      <c r="C10" s="3">
        <v>6</v>
      </c>
      <c r="D10" s="3">
        <v>6</v>
      </c>
      <c r="E10" s="3"/>
      <c r="F10" s="3"/>
      <c r="G10" s="3">
        <v>7</v>
      </c>
      <c r="H10" s="3">
        <v>7</v>
      </c>
      <c r="I10" s="1">
        <v>4</v>
      </c>
      <c r="J10" s="1">
        <v>3</v>
      </c>
      <c r="K10" s="1">
        <v>2</v>
      </c>
      <c r="L10" s="1">
        <v>2</v>
      </c>
      <c r="M10" s="1">
        <v>4</v>
      </c>
      <c r="N10" s="1">
        <v>3</v>
      </c>
      <c r="O10" s="1">
        <v>6</v>
      </c>
      <c r="P10" s="1">
        <v>7</v>
      </c>
      <c r="Q10" s="1">
        <v>8</v>
      </c>
      <c r="R10" s="1">
        <v>8</v>
      </c>
      <c r="S10" s="1"/>
      <c r="T10" s="1"/>
      <c r="U10" s="1"/>
      <c r="V10" s="1"/>
      <c r="W10" s="1">
        <f>(B10+C10+D10+E10+F10)/5+G10+H10+K10+N10+O10+P10+Q10+R10-S10</f>
        <v>51.8</v>
      </c>
      <c r="X10" s="20"/>
    </row>
    <row r="11" spans="1:24" x14ac:dyDescent="0.25">
      <c r="A11" s="67">
        <v>5</v>
      </c>
      <c r="B11" s="3">
        <v>7</v>
      </c>
      <c r="C11" s="3">
        <v>5</v>
      </c>
      <c r="D11" s="3">
        <v>7</v>
      </c>
      <c r="E11" s="3"/>
      <c r="F11" s="3"/>
      <c r="G11" s="3">
        <v>6</v>
      </c>
      <c r="H11" s="3">
        <v>7</v>
      </c>
      <c r="I11" s="1">
        <v>3</v>
      </c>
      <c r="J11" s="1">
        <v>4</v>
      </c>
      <c r="K11" s="1">
        <v>3</v>
      </c>
      <c r="L11" s="1">
        <v>3</v>
      </c>
      <c r="M11" s="1">
        <v>3</v>
      </c>
      <c r="N11" s="1">
        <v>3</v>
      </c>
      <c r="O11" s="1">
        <v>6</v>
      </c>
      <c r="P11" s="1">
        <v>7</v>
      </c>
      <c r="Q11" s="1">
        <v>7</v>
      </c>
      <c r="R11" s="1">
        <v>7</v>
      </c>
      <c r="S11" s="1"/>
      <c r="T11" s="1"/>
      <c r="U11" s="1"/>
      <c r="V11" s="1"/>
      <c r="W11" s="1">
        <f>(B11+C11+D11+E11+F11)/5+G11+H11+K11+N11+O11+P11+Q11+R11-S11</f>
        <v>49.8</v>
      </c>
      <c r="X11" s="20"/>
    </row>
    <row r="12" spans="1:24" x14ac:dyDescent="0.25">
      <c r="A12" s="67">
        <v>3</v>
      </c>
      <c r="B12" s="3">
        <v>6</v>
      </c>
      <c r="C12" s="3">
        <v>6</v>
      </c>
      <c r="D12" s="3">
        <v>6</v>
      </c>
      <c r="E12" s="3"/>
      <c r="F12" s="3"/>
      <c r="G12" s="3">
        <v>7</v>
      </c>
      <c r="H12" s="3">
        <v>6</v>
      </c>
      <c r="I12" s="2">
        <v>3</v>
      </c>
      <c r="J12" s="2">
        <v>3</v>
      </c>
      <c r="K12" s="2">
        <v>3</v>
      </c>
      <c r="L12" s="2">
        <v>3</v>
      </c>
      <c r="M12" s="2">
        <v>3</v>
      </c>
      <c r="N12" s="2">
        <v>3</v>
      </c>
      <c r="O12" s="2">
        <v>5</v>
      </c>
      <c r="P12" s="2">
        <v>7</v>
      </c>
      <c r="Q12" s="2">
        <v>7</v>
      </c>
      <c r="R12" s="2">
        <v>8</v>
      </c>
      <c r="S12" s="2"/>
      <c r="T12" s="2"/>
      <c r="U12" s="2"/>
      <c r="V12" s="2"/>
      <c r="W12" s="2">
        <f>(B12+C12+D12+E12+F12)/5+G12+H12+K12+N12+O12+P12+Q12+R12-S12</f>
        <v>49.6</v>
      </c>
      <c r="X12" s="19"/>
    </row>
    <row r="13" spans="1:24" x14ac:dyDescent="0.25">
      <c r="A13" s="67">
        <v>2</v>
      </c>
      <c r="B13" s="3">
        <v>7</v>
      </c>
      <c r="C13" s="3">
        <v>7</v>
      </c>
      <c r="D13" s="3">
        <v>7</v>
      </c>
      <c r="E13" s="3"/>
      <c r="F13" s="3"/>
      <c r="G13" s="3">
        <v>7</v>
      </c>
      <c r="H13" s="3">
        <v>8</v>
      </c>
      <c r="I13" s="1">
        <v>3</v>
      </c>
      <c r="J13" s="1">
        <v>4</v>
      </c>
      <c r="K13" s="1">
        <v>2</v>
      </c>
      <c r="L13" s="1">
        <v>4</v>
      </c>
      <c r="M13" s="1">
        <v>3</v>
      </c>
      <c r="N13" s="1">
        <v>4</v>
      </c>
      <c r="O13" s="1">
        <v>5</v>
      </c>
      <c r="P13" s="1">
        <v>6</v>
      </c>
      <c r="Q13" s="1">
        <v>8</v>
      </c>
      <c r="R13" s="1">
        <v>5</v>
      </c>
      <c r="S13" s="1"/>
      <c r="T13" s="1"/>
      <c r="U13" s="1"/>
      <c r="V13" s="1"/>
      <c r="W13" s="2">
        <f>(B13+C13+D13+E13+F13)/5+G13+H13+K13+N13+O13+P13+Q13+R13-S13</f>
        <v>49.2</v>
      </c>
      <c r="X13" s="20"/>
    </row>
    <row r="14" spans="1:24" x14ac:dyDescent="0.25">
      <c r="A14" s="67">
        <v>1</v>
      </c>
      <c r="B14" s="3">
        <v>6</v>
      </c>
      <c r="C14" s="3">
        <v>5</v>
      </c>
      <c r="D14" s="3">
        <v>6</v>
      </c>
      <c r="E14" s="3"/>
      <c r="F14" s="3"/>
      <c r="G14" s="3">
        <v>6</v>
      </c>
      <c r="H14" s="3">
        <v>6</v>
      </c>
      <c r="I14" s="1">
        <v>2</v>
      </c>
      <c r="J14" s="1">
        <v>3</v>
      </c>
      <c r="K14" s="1">
        <v>1</v>
      </c>
      <c r="L14" s="1">
        <v>3</v>
      </c>
      <c r="M14" s="1">
        <v>4</v>
      </c>
      <c r="N14" s="1">
        <v>2</v>
      </c>
      <c r="O14" s="1">
        <v>5</v>
      </c>
      <c r="P14" s="1">
        <v>6</v>
      </c>
      <c r="Q14" s="1">
        <v>5</v>
      </c>
      <c r="R14" s="1">
        <v>7</v>
      </c>
      <c r="S14" s="1"/>
      <c r="T14" s="1"/>
      <c r="U14" s="1"/>
      <c r="V14" s="1"/>
      <c r="W14" s="2">
        <f>(B14+C14+D14+E14+F14)/5+G14+H14+K14+N14+O14+P14+Q14+R14-S14</f>
        <v>41.4</v>
      </c>
      <c r="X14" s="20"/>
    </row>
    <row r="15" spans="1:24" x14ac:dyDescent="0.25">
      <c r="A15" s="67"/>
      <c r="B15" s="3"/>
      <c r="C15" s="3"/>
      <c r="D15" s="3"/>
      <c r="E15" s="3"/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0"/>
    </row>
    <row r="16" spans="1:24" x14ac:dyDescent="0.25">
      <c r="A16" s="67"/>
      <c r="B16" s="3" t="s">
        <v>65</v>
      </c>
      <c r="C16" s="3" t="s">
        <v>67</v>
      </c>
      <c r="D16" s="3" t="s">
        <v>62</v>
      </c>
      <c r="E16" s="3"/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20"/>
    </row>
    <row r="17" spans="1:24" ht="18.75" x14ac:dyDescent="0.3">
      <c r="A17" s="67"/>
      <c r="B17" s="119" t="s">
        <v>21</v>
      </c>
      <c r="C17" s="60"/>
      <c r="D17" s="60"/>
      <c r="E17" s="60"/>
      <c r="F17" s="61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0"/>
    </row>
    <row r="18" spans="1:24" x14ac:dyDescent="0.25">
      <c r="A18" s="67">
        <v>3</v>
      </c>
      <c r="B18" s="3">
        <v>9</v>
      </c>
      <c r="C18" s="3">
        <v>10</v>
      </c>
      <c r="D18" s="3">
        <v>9</v>
      </c>
      <c r="E18" s="3"/>
      <c r="F18" s="3"/>
      <c r="G18" s="3">
        <v>10</v>
      </c>
      <c r="H18" s="3">
        <v>10</v>
      </c>
      <c r="I18" s="1">
        <v>5</v>
      </c>
      <c r="J18" s="1">
        <v>4</v>
      </c>
      <c r="K18" s="1">
        <v>4</v>
      </c>
      <c r="L18" s="1">
        <v>5</v>
      </c>
      <c r="M18" s="1">
        <v>5</v>
      </c>
      <c r="N18" s="1">
        <v>5</v>
      </c>
      <c r="O18" s="1">
        <v>8</v>
      </c>
      <c r="P18" s="1">
        <v>8</v>
      </c>
      <c r="Q18" s="1">
        <v>10</v>
      </c>
      <c r="R18" s="1">
        <v>8</v>
      </c>
      <c r="S18" s="1">
        <v>1</v>
      </c>
      <c r="T18" s="1"/>
      <c r="U18" s="1"/>
      <c r="V18" s="1"/>
      <c r="W18" s="1">
        <f>(B18+C18+D18+E18+F18)/5+G18+H18+K18+N18+O18+P18+Q18+R18-S18</f>
        <v>67.599999999999994</v>
      </c>
      <c r="X18" s="20">
        <v>1</v>
      </c>
    </row>
    <row r="19" spans="1:24" x14ac:dyDescent="0.25">
      <c r="A19" s="67">
        <v>4</v>
      </c>
      <c r="B19" s="3">
        <v>8</v>
      </c>
      <c r="C19" s="3">
        <v>9</v>
      </c>
      <c r="D19" s="3">
        <v>7</v>
      </c>
      <c r="E19" s="3"/>
      <c r="F19" s="3"/>
      <c r="G19" s="3">
        <v>9</v>
      </c>
      <c r="H19" s="3">
        <v>10</v>
      </c>
      <c r="I19" s="1">
        <v>4</v>
      </c>
      <c r="J19" s="1">
        <v>5</v>
      </c>
      <c r="K19" s="1">
        <v>4</v>
      </c>
      <c r="L19" s="1">
        <v>5</v>
      </c>
      <c r="M19" s="1">
        <v>5</v>
      </c>
      <c r="N19" s="1">
        <v>5</v>
      </c>
      <c r="O19" s="1">
        <v>8</v>
      </c>
      <c r="P19" s="1">
        <v>7</v>
      </c>
      <c r="Q19" s="1">
        <v>9</v>
      </c>
      <c r="R19" s="1">
        <v>8</v>
      </c>
      <c r="S19" s="1"/>
      <c r="T19" s="1"/>
      <c r="U19" s="1"/>
      <c r="V19" s="1"/>
      <c r="W19" s="1">
        <f>(B19+C19+D19+E19+F19)/5+G19+H19+K19+N19+O19+P19+Q19+R19-S19</f>
        <v>64.8</v>
      </c>
      <c r="X19" s="20">
        <v>2</v>
      </c>
    </row>
    <row r="20" spans="1:24" x14ac:dyDescent="0.25">
      <c r="A20" s="67">
        <v>2</v>
      </c>
      <c r="B20" s="3">
        <v>7</v>
      </c>
      <c r="C20" s="3">
        <v>8</v>
      </c>
      <c r="D20" s="3">
        <v>8</v>
      </c>
      <c r="E20" s="3"/>
      <c r="F20" s="3"/>
      <c r="G20" s="3">
        <v>10</v>
      </c>
      <c r="H20" s="3">
        <v>9</v>
      </c>
      <c r="I20" s="1">
        <v>3</v>
      </c>
      <c r="J20" s="1">
        <v>5</v>
      </c>
      <c r="K20" s="1">
        <v>4</v>
      </c>
      <c r="L20" s="1">
        <v>3</v>
      </c>
      <c r="M20" s="1">
        <v>3</v>
      </c>
      <c r="N20" s="1">
        <v>4</v>
      </c>
      <c r="O20" s="1">
        <v>8</v>
      </c>
      <c r="P20" s="1">
        <v>7</v>
      </c>
      <c r="Q20" s="1">
        <v>9</v>
      </c>
      <c r="R20" s="1">
        <v>8</v>
      </c>
      <c r="S20" s="1"/>
      <c r="T20" s="1"/>
      <c r="U20" s="1"/>
      <c r="V20" s="1"/>
      <c r="W20" s="1">
        <f>(B20+C20+D20+E20+F20)/5+G20+H20+K20+N20+O20+P20+Q20+R20-S20</f>
        <v>63.6</v>
      </c>
      <c r="X20" s="20"/>
    </row>
    <row r="21" spans="1:24" x14ac:dyDescent="0.25">
      <c r="A21" s="67">
        <v>1</v>
      </c>
      <c r="B21" s="3">
        <v>7</v>
      </c>
      <c r="C21" s="3">
        <v>7</v>
      </c>
      <c r="D21" s="3">
        <v>6</v>
      </c>
      <c r="E21" s="3"/>
      <c r="F21" s="3"/>
      <c r="G21" s="3">
        <v>7</v>
      </c>
      <c r="H21" s="3">
        <v>7</v>
      </c>
      <c r="I21" s="1">
        <v>2</v>
      </c>
      <c r="J21" s="1">
        <v>4</v>
      </c>
      <c r="K21" s="1">
        <v>5</v>
      </c>
      <c r="L21" s="1">
        <v>5</v>
      </c>
      <c r="M21" s="1">
        <v>5</v>
      </c>
      <c r="N21" s="1">
        <v>5</v>
      </c>
      <c r="O21" s="1">
        <v>6</v>
      </c>
      <c r="P21" s="1">
        <v>6</v>
      </c>
      <c r="Q21" s="1">
        <v>6</v>
      </c>
      <c r="R21" s="1">
        <v>7</v>
      </c>
      <c r="S21" s="1"/>
      <c r="T21" s="1"/>
      <c r="U21" s="1"/>
      <c r="V21" s="1"/>
      <c r="W21" s="1">
        <f>(B21+C21+D21+E21+F21)/5+G21+H21+K21+N21+O21+P21+Q21+R21-S21</f>
        <v>53</v>
      </c>
      <c r="X21" s="20"/>
    </row>
    <row r="22" spans="1:24" x14ac:dyDescent="0.25">
      <c r="A22" s="67">
        <v>5</v>
      </c>
      <c r="B22" s="3">
        <v>7</v>
      </c>
      <c r="C22" s="3">
        <v>5</v>
      </c>
      <c r="D22" s="3">
        <v>6</v>
      </c>
      <c r="E22" s="3"/>
      <c r="F22" s="3"/>
      <c r="G22" s="3">
        <v>6</v>
      </c>
      <c r="H22" s="3">
        <v>6</v>
      </c>
      <c r="I22" s="1">
        <v>5</v>
      </c>
      <c r="J22" s="1">
        <v>4</v>
      </c>
      <c r="K22" s="1">
        <v>3</v>
      </c>
      <c r="L22" s="1">
        <v>4</v>
      </c>
      <c r="M22" s="1">
        <v>4</v>
      </c>
      <c r="N22" s="1">
        <v>4</v>
      </c>
      <c r="O22" s="1">
        <v>8</v>
      </c>
      <c r="P22" s="1">
        <v>8</v>
      </c>
      <c r="Q22" s="1">
        <v>6</v>
      </c>
      <c r="R22" s="1">
        <v>7</v>
      </c>
      <c r="S22" s="1"/>
      <c r="T22" s="1"/>
      <c r="U22" s="1"/>
      <c r="V22" s="1"/>
      <c r="W22" s="1">
        <f>(B22+C22+D22+E22+F22)/5+G22+H22+K22+N22+O22+P22+Q22+R22-S22</f>
        <v>51.6</v>
      </c>
      <c r="X22" s="20"/>
    </row>
    <row r="23" spans="1:24" x14ac:dyDescent="0.25">
      <c r="A23" s="67">
        <v>6</v>
      </c>
      <c r="B23" s="3">
        <v>7</v>
      </c>
      <c r="C23" s="3">
        <v>6</v>
      </c>
      <c r="D23" s="3">
        <v>4</v>
      </c>
      <c r="E23" s="3"/>
      <c r="F23" s="3"/>
      <c r="G23" s="3">
        <v>7</v>
      </c>
      <c r="H23" s="3">
        <v>7</v>
      </c>
      <c r="I23" s="1">
        <v>2</v>
      </c>
      <c r="J23" s="1">
        <v>2</v>
      </c>
      <c r="K23" s="1">
        <v>2</v>
      </c>
      <c r="L23" s="1">
        <v>2</v>
      </c>
      <c r="M23" s="1">
        <v>3</v>
      </c>
      <c r="N23" s="1">
        <v>2</v>
      </c>
      <c r="O23" s="1">
        <v>6</v>
      </c>
      <c r="P23" s="1">
        <v>7</v>
      </c>
      <c r="Q23" s="1">
        <v>7</v>
      </c>
      <c r="R23" s="1">
        <v>7</v>
      </c>
      <c r="S23" s="1"/>
      <c r="T23" s="1"/>
      <c r="U23" s="1"/>
      <c r="V23" s="1"/>
      <c r="W23" s="1">
        <f>(B23+C23+D23+E23+F23)/5+G23+H23+K23+N23+O23+P23+Q23+R23-S23</f>
        <v>48.4</v>
      </c>
      <c r="X23" s="20"/>
    </row>
  </sheetData>
  <sortState ref="A18:X23">
    <sortCondition descending="1" ref="W18:W23"/>
  </sortState>
  <mergeCells count="2">
    <mergeCell ref="B6:F6"/>
    <mergeCell ref="B17:F1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="115" zoomScaleNormal="115" workbookViewId="0">
      <selection activeCell="B18" sqref="B18"/>
    </sheetView>
  </sheetViews>
  <sheetFormatPr defaultRowHeight="15" x14ac:dyDescent="0.25"/>
  <cols>
    <col min="1" max="1" width="9.140625" style="21"/>
    <col min="2" max="4" width="9.140625" style="14"/>
    <col min="5" max="6" width="0" style="14" hidden="1" customWidth="1"/>
    <col min="7" max="8" width="9.140625" style="14"/>
    <col min="9" max="9" width="11.7109375" style="14" customWidth="1"/>
    <col min="10" max="15" width="9.140625" style="14"/>
    <col min="16" max="16" width="0" style="14" hidden="1" customWidth="1"/>
    <col min="17" max="17" width="0" hidden="1" customWidth="1"/>
    <col min="19" max="19" width="9.140625" style="21"/>
  </cols>
  <sheetData>
    <row r="1" spans="1:19" ht="20.25" x14ac:dyDescent="0.3">
      <c r="H1" s="16" t="s">
        <v>103</v>
      </c>
      <c r="S1" s="18"/>
    </row>
    <row r="2" spans="1:19" ht="26.25" x14ac:dyDescent="0.4">
      <c r="B2" s="35"/>
      <c r="C2" s="35"/>
      <c r="D2" s="35"/>
      <c r="E2" s="35"/>
      <c r="F2" s="35"/>
      <c r="S2" s="18"/>
    </row>
    <row r="3" spans="1:19" x14ac:dyDescent="0.25">
      <c r="A3" s="17" t="s">
        <v>1</v>
      </c>
      <c r="B3" s="88" t="s">
        <v>2</v>
      </c>
      <c r="C3" s="89"/>
      <c r="D3" s="90"/>
      <c r="E3" s="101"/>
      <c r="F3" s="101"/>
      <c r="G3" s="102" t="s">
        <v>3</v>
      </c>
      <c r="H3" s="102" t="s">
        <v>4</v>
      </c>
      <c r="I3" s="94" t="s">
        <v>104</v>
      </c>
      <c r="J3" s="79" t="s">
        <v>105</v>
      </c>
      <c r="K3" s="94" t="s">
        <v>106</v>
      </c>
      <c r="L3" s="84" t="s">
        <v>5</v>
      </c>
      <c r="M3" s="84"/>
      <c r="N3" s="84"/>
      <c r="O3" s="103"/>
      <c r="P3" s="103"/>
      <c r="Q3" s="104" t="s">
        <v>9</v>
      </c>
      <c r="R3" s="104" t="s">
        <v>10</v>
      </c>
      <c r="S3" s="33" t="s">
        <v>11</v>
      </c>
    </row>
    <row r="4" spans="1:19" x14ac:dyDescent="0.25">
      <c r="A4" s="17"/>
      <c r="B4" s="91"/>
      <c r="C4" s="92"/>
      <c r="D4" s="93"/>
      <c r="E4" s="78"/>
      <c r="F4" s="78"/>
      <c r="G4" s="105"/>
      <c r="H4" s="105"/>
      <c r="I4" s="80"/>
      <c r="J4" s="80"/>
      <c r="K4" s="80"/>
      <c r="L4" s="79" t="s">
        <v>107</v>
      </c>
      <c r="M4" s="79" t="s">
        <v>108</v>
      </c>
      <c r="N4" s="79" t="s">
        <v>14</v>
      </c>
      <c r="O4" s="81" t="s">
        <v>66</v>
      </c>
      <c r="P4" s="81" t="s">
        <v>66</v>
      </c>
      <c r="Q4" s="106"/>
      <c r="R4" s="106"/>
      <c r="S4" s="34"/>
    </row>
    <row r="5" spans="1:19" x14ac:dyDescent="0.25">
      <c r="A5" s="17"/>
      <c r="B5" s="80" t="s">
        <v>62</v>
      </c>
      <c r="C5" s="80" t="s">
        <v>64</v>
      </c>
      <c r="D5" s="80" t="s">
        <v>67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95"/>
      <c r="R5" s="95"/>
      <c r="S5" s="19"/>
    </row>
    <row r="6" spans="1:19" x14ac:dyDescent="0.25">
      <c r="A6" s="17"/>
      <c r="B6" s="80">
        <v>10</v>
      </c>
      <c r="C6" s="80">
        <v>10</v>
      </c>
      <c r="D6" s="80">
        <v>10</v>
      </c>
      <c r="E6" s="80"/>
      <c r="F6" s="80">
        <f>(B6+C6+D6)/3</f>
        <v>10</v>
      </c>
      <c r="G6" s="80">
        <v>10</v>
      </c>
      <c r="H6" s="80">
        <v>10</v>
      </c>
      <c r="I6" s="80">
        <v>10</v>
      </c>
      <c r="J6" s="80">
        <v>10</v>
      </c>
      <c r="K6" s="80">
        <v>10</v>
      </c>
      <c r="L6" s="80">
        <v>10</v>
      </c>
      <c r="M6" s="80">
        <v>10</v>
      </c>
      <c r="N6" s="80">
        <v>10</v>
      </c>
      <c r="O6" s="80"/>
      <c r="P6" s="80"/>
      <c r="Q6" s="12"/>
      <c r="R6" s="12">
        <f>F6+G6+H6+I6+J6+K6+L6+M6+N6-O6-Q6-P6</f>
        <v>90</v>
      </c>
      <c r="S6" s="20"/>
    </row>
    <row r="7" spans="1:19" ht="24" customHeight="1" x14ac:dyDescent="0.3">
      <c r="B7" s="83" t="s">
        <v>21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12"/>
      <c r="R7" s="12">
        <f t="shared" ref="R7:R19" si="0">F7+G7+H7+I7+J7+K7+L7+M7+N7-O7-Q7-P7</f>
        <v>0</v>
      </c>
      <c r="S7" s="20"/>
    </row>
    <row r="8" spans="1:19" x14ac:dyDescent="0.25">
      <c r="A8" s="17">
        <v>14</v>
      </c>
      <c r="B8" s="80">
        <v>9</v>
      </c>
      <c r="C8" s="80">
        <v>9</v>
      </c>
      <c r="D8" s="80">
        <v>9</v>
      </c>
      <c r="E8" s="80"/>
      <c r="F8" s="80"/>
      <c r="G8" s="80">
        <v>9</v>
      </c>
      <c r="H8" s="80">
        <v>9</v>
      </c>
      <c r="I8" s="80">
        <v>8</v>
      </c>
      <c r="J8" s="80">
        <v>8</v>
      </c>
      <c r="K8" s="80">
        <v>8</v>
      </c>
      <c r="L8" s="80">
        <v>9</v>
      </c>
      <c r="M8" s="80">
        <v>9</v>
      </c>
      <c r="N8" s="80">
        <v>9</v>
      </c>
      <c r="O8" s="80"/>
      <c r="P8" s="80"/>
      <c r="Q8" s="12"/>
      <c r="R8" s="12">
        <f t="shared" si="0"/>
        <v>69</v>
      </c>
      <c r="S8" s="20">
        <v>1</v>
      </c>
    </row>
    <row r="9" spans="1:19" x14ac:dyDescent="0.25">
      <c r="A9" s="17">
        <v>15</v>
      </c>
      <c r="B9" s="80">
        <v>8</v>
      </c>
      <c r="C9" s="80">
        <v>8</v>
      </c>
      <c r="D9" s="80">
        <v>8</v>
      </c>
      <c r="E9" s="80"/>
      <c r="F9" s="80"/>
      <c r="G9" s="80">
        <v>8</v>
      </c>
      <c r="H9" s="80">
        <v>8</v>
      </c>
      <c r="I9" s="80">
        <v>7</v>
      </c>
      <c r="J9" s="80">
        <v>8</v>
      </c>
      <c r="K9" s="80">
        <v>7</v>
      </c>
      <c r="L9" s="80">
        <v>7</v>
      </c>
      <c r="M9" s="80">
        <v>8</v>
      </c>
      <c r="N9" s="80">
        <v>8</v>
      </c>
      <c r="O9" s="80"/>
      <c r="P9" s="80"/>
      <c r="Q9" s="12"/>
      <c r="R9" s="12">
        <f t="shared" si="0"/>
        <v>61</v>
      </c>
      <c r="S9" s="20">
        <v>2</v>
      </c>
    </row>
    <row r="10" spans="1:19" x14ac:dyDescent="0.25">
      <c r="A10" s="17">
        <v>16</v>
      </c>
      <c r="B10" s="80">
        <v>4</v>
      </c>
      <c r="C10" s="80">
        <v>5</v>
      </c>
      <c r="D10" s="80">
        <v>4</v>
      </c>
      <c r="E10" s="80"/>
      <c r="F10" s="80"/>
      <c r="G10" s="80">
        <v>5</v>
      </c>
      <c r="H10" s="80">
        <v>5</v>
      </c>
      <c r="I10" s="80">
        <v>5</v>
      </c>
      <c r="J10" s="80">
        <v>5</v>
      </c>
      <c r="K10" s="80">
        <v>4</v>
      </c>
      <c r="L10" s="80">
        <v>3</v>
      </c>
      <c r="M10" s="80">
        <v>3</v>
      </c>
      <c r="N10" s="80">
        <v>2</v>
      </c>
      <c r="O10" s="80"/>
      <c r="P10" s="80"/>
      <c r="Q10" s="12"/>
      <c r="R10" s="12">
        <f t="shared" si="0"/>
        <v>32</v>
      </c>
      <c r="S10" s="20"/>
    </row>
    <row r="11" spans="1:19" x14ac:dyDescent="0.25">
      <c r="A11" s="17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12"/>
      <c r="R11" s="12">
        <f t="shared" si="0"/>
        <v>0</v>
      </c>
      <c r="S11" s="20"/>
    </row>
    <row r="12" spans="1:19" ht="18.75" x14ac:dyDescent="0.3">
      <c r="A12" s="17"/>
      <c r="B12" s="140" t="s">
        <v>23</v>
      </c>
      <c r="C12" s="107"/>
      <c r="D12" s="107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12"/>
      <c r="R12" s="12">
        <f t="shared" si="0"/>
        <v>0</v>
      </c>
      <c r="S12" s="20"/>
    </row>
    <row r="13" spans="1:19" x14ac:dyDescent="0.25">
      <c r="A13" s="17">
        <v>9</v>
      </c>
      <c r="B13" s="80">
        <v>7</v>
      </c>
      <c r="C13" s="80">
        <v>8</v>
      </c>
      <c r="D13" s="80">
        <v>8</v>
      </c>
      <c r="E13" s="80"/>
      <c r="F13" s="80"/>
      <c r="G13" s="80">
        <v>8</v>
      </c>
      <c r="H13" s="80">
        <v>7</v>
      </c>
      <c r="I13" s="80">
        <v>6</v>
      </c>
      <c r="J13" s="80">
        <v>7</v>
      </c>
      <c r="K13" s="80">
        <v>7</v>
      </c>
      <c r="L13" s="80">
        <v>7</v>
      </c>
      <c r="M13" s="80">
        <v>8</v>
      </c>
      <c r="N13" s="80">
        <v>7</v>
      </c>
      <c r="O13" s="80"/>
      <c r="P13" s="80"/>
      <c r="Q13" s="12"/>
      <c r="R13" s="12">
        <f t="shared" si="0"/>
        <v>57</v>
      </c>
      <c r="S13" s="20">
        <v>3</v>
      </c>
    </row>
    <row r="14" spans="1:19" x14ac:dyDescent="0.25">
      <c r="A14" s="17">
        <v>10</v>
      </c>
      <c r="B14" s="80">
        <v>7</v>
      </c>
      <c r="C14" s="80">
        <v>6</v>
      </c>
      <c r="D14" s="80">
        <v>5</v>
      </c>
      <c r="E14" s="80"/>
      <c r="F14" s="80"/>
      <c r="G14" s="80">
        <v>6</v>
      </c>
      <c r="H14" s="80">
        <v>6</v>
      </c>
      <c r="I14" s="80">
        <v>5</v>
      </c>
      <c r="J14" s="80">
        <v>5</v>
      </c>
      <c r="K14" s="80">
        <v>4</v>
      </c>
      <c r="L14" s="80">
        <v>5</v>
      </c>
      <c r="M14" s="80">
        <v>5</v>
      </c>
      <c r="N14" s="80">
        <v>6</v>
      </c>
      <c r="O14" s="80">
        <v>3</v>
      </c>
      <c r="P14" s="80"/>
      <c r="Q14" s="12"/>
      <c r="R14" s="12">
        <f t="shared" si="0"/>
        <v>39</v>
      </c>
      <c r="S14" s="20"/>
    </row>
    <row r="15" spans="1:19" x14ac:dyDescent="0.25">
      <c r="A15" s="17">
        <v>12</v>
      </c>
      <c r="B15" s="80">
        <v>3</v>
      </c>
      <c r="C15" s="80">
        <v>5</v>
      </c>
      <c r="D15" s="80">
        <v>3</v>
      </c>
      <c r="E15" s="80"/>
      <c r="F15" s="80"/>
      <c r="G15" s="80">
        <v>5</v>
      </c>
      <c r="H15" s="80">
        <v>5</v>
      </c>
      <c r="I15" s="80">
        <v>3</v>
      </c>
      <c r="J15" s="80">
        <v>4</v>
      </c>
      <c r="K15" s="80">
        <v>5</v>
      </c>
      <c r="L15" s="80">
        <v>3</v>
      </c>
      <c r="M15" s="80">
        <v>3</v>
      </c>
      <c r="N15" s="80">
        <v>5</v>
      </c>
      <c r="O15" s="80"/>
      <c r="P15" s="80"/>
      <c r="Q15" s="12"/>
      <c r="R15" s="12">
        <f t="shared" si="0"/>
        <v>33</v>
      </c>
      <c r="S15" s="20"/>
    </row>
    <row r="16" spans="1:19" x14ac:dyDescent="0.25">
      <c r="A16" s="17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12"/>
      <c r="R16" s="12">
        <f t="shared" si="0"/>
        <v>0</v>
      </c>
      <c r="S16" s="20"/>
    </row>
    <row r="17" spans="1:19" ht="18.75" x14ac:dyDescent="0.3">
      <c r="A17" s="17"/>
      <c r="B17" s="140" t="s">
        <v>22</v>
      </c>
      <c r="C17" s="108"/>
      <c r="D17" s="108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12"/>
      <c r="R17" s="12">
        <f t="shared" si="0"/>
        <v>0</v>
      </c>
      <c r="S17" s="20"/>
    </row>
    <row r="18" spans="1:19" x14ac:dyDescent="0.25">
      <c r="A18" s="17">
        <v>11</v>
      </c>
      <c r="B18" s="80">
        <v>7</v>
      </c>
      <c r="C18" s="80">
        <v>8</v>
      </c>
      <c r="D18" s="80">
        <v>8</v>
      </c>
      <c r="E18" s="80"/>
      <c r="F18" s="80"/>
      <c r="G18" s="80">
        <v>7</v>
      </c>
      <c r="H18" s="80">
        <v>7</v>
      </c>
      <c r="I18" s="80">
        <v>7</v>
      </c>
      <c r="J18" s="80">
        <v>8</v>
      </c>
      <c r="K18" s="80">
        <v>9</v>
      </c>
      <c r="L18" s="80">
        <v>7</v>
      </c>
      <c r="M18" s="80">
        <v>8</v>
      </c>
      <c r="N18" s="80">
        <v>7</v>
      </c>
      <c r="O18" s="80">
        <v>3</v>
      </c>
      <c r="P18" s="80"/>
      <c r="Q18" s="12"/>
      <c r="R18" s="12">
        <f t="shared" si="0"/>
        <v>57</v>
      </c>
      <c r="S18" s="20">
        <v>3</v>
      </c>
    </row>
    <row r="19" spans="1:19" x14ac:dyDescent="0.25">
      <c r="A19" s="17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12"/>
      <c r="R19" s="12">
        <f t="shared" si="0"/>
        <v>0</v>
      </c>
      <c r="S19" s="20"/>
    </row>
  </sheetData>
  <mergeCells count="8">
    <mergeCell ref="Q3:Q4"/>
    <mergeCell ref="R3:R4"/>
    <mergeCell ref="S3:S4"/>
    <mergeCell ref="B2:F2"/>
    <mergeCell ref="B3:D4"/>
    <mergeCell ref="G3:G4"/>
    <mergeCell ref="H3:H4"/>
    <mergeCell ref="L3:N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>
      <selection activeCell="S15" sqref="S15"/>
    </sheetView>
  </sheetViews>
  <sheetFormatPr defaultRowHeight="15" x14ac:dyDescent="0.25"/>
  <cols>
    <col min="1" max="1" width="6.28515625" style="59" customWidth="1"/>
    <col min="2" max="2" width="12.28515625" style="14" customWidth="1"/>
    <col min="3" max="3" width="10.85546875" style="14" customWidth="1"/>
    <col min="4" max="4" width="6.28515625" style="14" customWidth="1"/>
    <col min="5" max="6" width="6.28515625" style="14" hidden="1" customWidth="1"/>
    <col min="7" max="10" width="6.28515625" style="14" customWidth="1"/>
    <col min="11" max="17" width="6.28515625" customWidth="1"/>
    <col min="18" max="18" width="7.5703125" customWidth="1"/>
    <col min="19" max="19" width="8.42578125" style="18" customWidth="1"/>
    <col min="20" max="20" width="6.28515625" customWidth="1"/>
  </cols>
  <sheetData>
    <row r="1" spans="1:19" ht="20.25" x14ac:dyDescent="0.3">
      <c r="D1" s="16" t="s">
        <v>143</v>
      </c>
    </row>
    <row r="3" spans="1:19" x14ac:dyDescent="0.25">
      <c r="A3" s="129" t="s">
        <v>1</v>
      </c>
      <c r="B3" s="36" t="s">
        <v>24</v>
      </c>
      <c r="C3" s="36"/>
      <c r="D3" s="36"/>
      <c r="E3" s="36"/>
      <c r="F3" s="36"/>
      <c r="G3" s="3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20"/>
    </row>
    <row r="4" spans="1:19" x14ac:dyDescent="0.25">
      <c r="A4" s="130"/>
      <c r="B4" s="3" t="s">
        <v>62</v>
      </c>
      <c r="C4" s="3" t="s">
        <v>64</v>
      </c>
      <c r="D4" s="3" t="s">
        <v>67</v>
      </c>
      <c r="E4" s="3"/>
      <c r="F4" s="3"/>
      <c r="G4" s="3" t="s">
        <v>4</v>
      </c>
      <c r="H4" s="3" t="s">
        <v>3</v>
      </c>
      <c r="I4" s="3" t="s">
        <v>37</v>
      </c>
      <c r="J4" s="3" t="s">
        <v>38</v>
      </c>
      <c r="K4" s="1" t="s">
        <v>99</v>
      </c>
      <c r="L4" s="1" t="s">
        <v>100</v>
      </c>
      <c r="M4" s="1" t="s">
        <v>96</v>
      </c>
      <c r="N4" s="1" t="s">
        <v>101</v>
      </c>
      <c r="O4" s="1" t="s">
        <v>8</v>
      </c>
      <c r="P4" s="1" t="s">
        <v>102</v>
      </c>
      <c r="Q4" s="1" t="s">
        <v>9</v>
      </c>
      <c r="R4" s="1" t="s">
        <v>45</v>
      </c>
      <c r="S4" s="69" t="s">
        <v>11</v>
      </c>
    </row>
    <row r="5" spans="1:19" x14ac:dyDescent="0.25">
      <c r="A5" s="131"/>
      <c r="B5" s="126"/>
      <c r="C5" s="54"/>
      <c r="D5" s="54"/>
      <c r="E5" s="54"/>
      <c r="F5" s="55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20"/>
    </row>
    <row r="6" spans="1:19" x14ac:dyDescent="0.25">
      <c r="A6" s="67"/>
      <c r="B6" s="120" t="s">
        <v>21</v>
      </c>
      <c r="C6" s="117"/>
      <c r="D6" s="117"/>
      <c r="E6" s="117"/>
      <c r="F6" s="118"/>
      <c r="G6" s="3"/>
      <c r="H6" s="3"/>
      <c r="I6" s="3"/>
      <c r="J6" s="3"/>
      <c r="K6" s="1"/>
      <c r="L6" s="1"/>
      <c r="M6" s="1"/>
      <c r="N6" s="1"/>
      <c r="O6" s="1"/>
      <c r="P6" s="1"/>
      <c r="Q6" s="1"/>
      <c r="R6" s="1"/>
      <c r="S6" s="20"/>
    </row>
    <row r="7" spans="1:19" x14ac:dyDescent="0.25">
      <c r="A7" s="67">
        <v>10</v>
      </c>
      <c r="B7" s="3">
        <v>9</v>
      </c>
      <c r="C7" s="3">
        <v>9</v>
      </c>
      <c r="D7" s="3">
        <v>9</v>
      </c>
      <c r="E7" s="3"/>
      <c r="F7" s="3"/>
      <c r="G7" s="3">
        <v>4</v>
      </c>
      <c r="H7" s="3">
        <v>9</v>
      </c>
      <c r="I7" s="3">
        <v>3</v>
      </c>
      <c r="J7" s="3">
        <v>8</v>
      </c>
      <c r="K7" s="1">
        <v>9</v>
      </c>
      <c r="L7" s="1">
        <v>13</v>
      </c>
      <c r="M7" s="1">
        <v>3</v>
      </c>
      <c r="N7" s="1">
        <v>4</v>
      </c>
      <c r="O7" s="1">
        <v>4</v>
      </c>
      <c r="P7" s="1">
        <v>13</v>
      </c>
      <c r="Q7" s="1"/>
      <c r="R7" s="1">
        <f t="shared" ref="R6:R12" si="0">F7+G7+H7+I7+J7+K7+L7+M7+N7+O7+P7+Q7-Q7</f>
        <v>70</v>
      </c>
      <c r="S7" s="20">
        <v>1</v>
      </c>
    </row>
    <row r="8" spans="1:19" x14ac:dyDescent="0.25">
      <c r="A8" s="67"/>
      <c r="B8" s="128"/>
      <c r="C8" s="128"/>
      <c r="D8" s="128"/>
      <c r="E8" s="128"/>
      <c r="F8" s="128"/>
      <c r="G8" s="128"/>
      <c r="H8" s="128"/>
      <c r="I8" s="128"/>
      <c r="J8" s="128"/>
      <c r="K8" s="8"/>
      <c r="L8" s="8"/>
      <c r="M8" s="8"/>
      <c r="N8" s="8"/>
      <c r="O8" s="8"/>
      <c r="P8" s="8"/>
      <c r="Q8" s="8"/>
      <c r="R8" s="1"/>
      <c r="S8" s="22"/>
    </row>
    <row r="9" spans="1:19" x14ac:dyDescent="0.25">
      <c r="A9" s="67"/>
      <c r="B9" s="120" t="s">
        <v>23</v>
      </c>
      <c r="C9" s="117"/>
      <c r="D9" s="117"/>
      <c r="E9" s="117"/>
      <c r="F9" s="118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20"/>
    </row>
    <row r="10" spans="1:19" x14ac:dyDescent="0.25">
      <c r="A10" s="67">
        <v>11</v>
      </c>
      <c r="B10" s="3">
        <v>9</v>
      </c>
      <c r="C10" s="3">
        <v>9</v>
      </c>
      <c r="D10" s="11">
        <v>9</v>
      </c>
      <c r="E10" s="11"/>
      <c r="F10" s="3"/>
      <c r="G10" s="3">
        <v>5</v>
      </c>
      <c r="H10" s="3">
        <v>9</v>
      </c>
      <c r="I10" s="3">
        <v>4</v>
      </c>
      <c r="J10" s="3">
        <v>9</v>
      </c>
      <c r="K10" s="1">
        <v>8</v>
      </c>
      <c r="L10" s="1">
        <v>14</v>
      </c>
      <c r="M10" s="1">
        <v>5</v>
      </c>
      <c r="N10" s="1">
        <v>5</v>
      </c>
      <c r="O10" s="1">
        <v>4</v>
      </c>
      <c r="P10" s="1">
        <v>15</v>
      </c>
      <c r="Q10" s="1"/>
      <c r="R10" s="1">
        <f t="shared" si="0"/>
        <v>78</v>
      </c>
      <c r="S10" s="20">
        <v>1</v>
      </c>
    </row>
    <row r="11" spans="1:19" x14ac:dyDescent="0.25">
      <c r="A11" s="67">
        <v>12</v>
      </c>
      <c r="B11" s="3">
        <v>6</v>
      </c>
      <c r="C11" s="3">
        <v>6</v>
      </c>
      <c r="D11" s="3">
        <v>6</v>
      </c>
      <c r="E11" s="3"/>
      <c r="F11" s="3"/>
      <c r="G11" s="3">
        <v>3</v>
      </c>
      <c r="H11" s="3">
        <v>7</v>
      </c>
      <c r="I11" s="3">
        <v>3</v>
      </c>
      <c r="J11" s="3">
        <v>6</v>
      </c>
      <c r="K11" s="1">
        <v>6</v>
      </c>
      <c r="L11" s="1">
        <v>10</v>
      </c>
      <c r="M11" s="1">
        <v>3</v>
      </c>
      <c r="N11" s="1">
        <v>2</v>
      </c>
      <c r="O11" s="1">
        <v>2</v>
      </c>
      <c r="P11" s="1">
        <v>10</v>
      </c>
      <c r="Q11" s="1"/>
      <c r="R11" s="1">
        <f t="shared" si="0"/>
        <v>52</v>
      </c>
      <c r="S11" s="20">
        <v>3</v>
      </c>
    </row>
    <row r="12" spans="1:19" x14ac:dyDescent="0.25">
      <c r="A12" s="67"/>
      <c r="B12" s="3"/>
      <c r="C12" s="3"/>
      <c r="D12" s="3"/>
      <c r="E12" s="3"/>
      <c r="F12" s="3"/>
      <c r="G12" s="3"/>
      <c r="H12" s="3"/>
      <c r="I12" s="3"/>
      <c r="J12" s="3"/>
      <c r="K12" s="1"/>
      <c r="L12" s="1"/>
      <c r="M12" s="1"/>
      <c r="N12" s="1"/>
      <c r="O12" s="1"/>
      <c r="P12" s="1"/>
      <c r="Q12" s="1"/>
      <c r="R12" s="1"/>
      <c r="S12" s="20"/>
    </row>
  </sheetData>
  <mergeCells count="5">
    <mergeCell ref="B9:F9"/>
    <mergeCell ref="A3:A5"/>
    <mergeCell ref="B3:F3"/>
    <mergeCell ref="B5:F5"/>
    <mergeCell ref="B6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>
      <selection activeCell="I20" sqref="I20"/>
    </sheetView>
  </sheetViews>
  <sheetFormatPr defaultRowHeight="15" x14ac:dyDescent="0.25"/>
  <cols>
    <col min="1" max="1" width="9.140625" style="21"/>
    <col min="2" max="2" width="16.85546875" customWidth="1"/>
    <col min="3" max="3" width="15.85546875" customWidth="1"/>
    <col min="4" max="4" width="16.42578125" customWidth="1"/>
    <col min="5" max="6" width="0" hidden="1" customWidth="1"/>
    <col min="7" max="7" width="10.85546875" customWidth="1"/>
    <col min="8" max="8" width="10.7109375" customWidth="1"/>
    <col min="9" max="9" width="10.5703125" style="18" customWidth="1"/>
  </cols>
  <sheetData>
    <row r="2" spans="1:9" ht="23.25" x14ac:dyDescent="0.35">
      <c r="A2" s="27"/>
      <c r="B2" s="44" t="s">
        <v>135</v>
      </c>
      <c r="C2" s="24"/>
      <c r="D2" s="24"/>
      <c r="E2" s="24"/>
      <c r="F2" s="24"/>
    </row>
    <row r="4" spans="1:9" ht="20.100000000000001" customHeight="1" x14ac:dyDescent="0.25">
      <c r="A4" s="82" t="s">
        <v>1</v>
      </c>
      <c r="B4" s="52" t="s">
        <v>53</v>
      </c>
      <c r="C4" s="52"/>
      <c r="D4" s="52"/>
      <c r="E4" s="52"/>
      <c r="F4" s="52"/>
      <c r="G4" s="51"/>
      <c r="H4" s="51"/>
      <c r="I4" s="97" t="s">
        <v>11</v>
      </c>
    </row>
    <row r="5" spans="1:9" ht="20.100000000000001" customHeight="1" x14ac:dyDescent="0.25">
      <c r="A5" s="82"/>
      <c r="B5" s="51" t="s">
        <v>62</v>
      </c>
      <c r="C5" s="51" t="s">
        <v>67</v>
      </c>
      <c r="D5" s="51" t="s">
        <v>64</v>
      </c>
      <c r="E5" s="51"/>
      <c r="F5" s="51"/>
      <c r="G5" s="51" t="s">
        <v>9</v>
      </c>
      <c r="H5" s="51" t="s">
        <v>10</v>
      </c>
      <c r="I5" s="98"/>
    </row>
    <row r="6" spans="1:9" ht="20.100000000000001" customHeight="1" x14ac:dyDescent="0.25">
      <c r="A6" s="82"/>
      <c r="B6" s="51">
        <v>30</v>
      </c>
      <c r="C6" s="51">
        <v>30</v>
      </c>
      <c r="D6" s="51">
        <v>30</v>
      </c>
      <c r="E6" s="51"/>
      <c r="F6" s="51"/>
      <c r="G6" s="51"/>
      <c r="H6" s="51">
        <f t="shared" ref="H6:H11" si="0">(B6+C6+D6+E6+F6)/5</f>
        <v>18</v>
      </c>
      <c r="I6" s="49"/>
    </row>
    <row r="7" spans="1:9" ht="20.100000000000001" customHeight="1" x14ac:dyDescent="0.25">
      <c r="A7" s="82">
        <v>3</v>
      </c>
      <c r="B7" s="51">
        <v>30</v>
      </c>
      <c r="C7" s="51">
        <v>30</v>
      </c>
      <c r="D7" s="51">
        <v>30</v>
      </c>
      <c r="E7" s="51"/>
      <c r="F7" s="51"/>
      <c r="G7" s="51"/>
      <c r="H7" s="51">
        <f t="shared" si="0"/>
        <v>18</v>
      </c>
      <c r="I7" s="49">
        <v>1</v>
      </c>
    </row>
    <row r="8" spans="1:9" ht="20.100000000000001" customHeight="1" x14ac:dyDescent="0.25">
      <c r="A8" s="82">
        <v>5</v>
      </c>
      <c r="B8" s="51">
        <v>29</v>
      </c>
      <c r="C8" s="51">
        <v>29</v>
      </c>
      <c r="D8" s="51">
        <v>29</v>
      </c>
      <c r="E8" s="51"/>
      <c r="F8" s="51"/>
      <c r="G8" s="51"/>
      <c r="H8" s="51">
        <f t="shared" si="0"/>
        <v>17.399999999999999</v>
      </c>
      <c r="I8" s="49">
        <v>2</v>
      </c>
    </row>
    <row r="9" spans="1:9" ht="20.100000000000001" customHeight="1" x14ac:dyDescent="0.25">
      <c r="A9" s="82">
        <v>1</v>
      </c>
      <c r="B9" s="51">
        <v>28</v>
      </c>
      <c r="C9" s="51">
        <v>28</v>
      </c>
      <c r="D9" s="51">
        <v>28</v>
      </c>
      <c r="E9" s="51"/>
      <c r="F9" s="51"/>
      <c r="G9" s="51"/>
      <c r="H9" s="51">
        <f t="shared" si="0"/>
        <v>16.8</v>
      </c>
      <c r="I9" s="49">
        <v>3</v>
      </c>
    </row>
    <row r="10" spans="1:9" ht="20.100000000000001" customHeight="1" x14ac:dyDescent="0.25">
      <c r="A10" s="82">
        <v>2</v>
      </c>
      <c r="B10" s="51">
        <v>27</v>
      </c>
      <c r="C10" s="51">
        <v>26</v>
      </c>
      <c r="D10" s="51">
        <v>27</v>
      </c>
      <c r="E10" s="51"/>
      <c r="F10" s="51"/>
      <c r="G10" s="51"/>
      <c r="H10" s="51">
        <f t="shared" si="0"/>
        <v>16</v>
      </c>
      <c r="I10" s="49"/>
    </row>
    <row r="11" spans="1:9" ht="20.100000000000001" customHeight="1" x14ac:dyDescent="0.25">
      <c r="A11" s="82">
        <v>4</v>
      </c>
      <c r="B11" s="51">
        <v>21</v>
      </c>
      <c r="C11" s="51">
        <v>21</v>
      </c>
      <c r="D11" s="51">
        <v>21</v>
      </c>
      <c r="E11" s="51"/>
      <c r="F11" s="51"/>
      <c r="G11" s="51"/>
      <c r="H11" s="51">
        <f t="shared" si="0"/>
        <v>12.6</v>
      </c>
      <c r="I11" s="49"/>
    </row>
    <row r="12" spans="1:9" ht="21" x14ac:dyDescent="0.35">
      <c r="A12" s="28"/>
      <c r="B12" s="23"/>
      <c r="C12" s="23"/>
      <c r="D12" s="23"/>
      <c r="E12" s="23"/>
      <c r="F12" s="23"/>
      <c r="G12" s="23"/>
      <c r="H12" s="23"/>
      <c r="I12" s="30"/>
    </row>
  </sheetData>
  <sortState ref="A7:H11">
    <sortCondition descending="1" ref="H7:H11"/>
  </sortState>
  <mergeCells count="2">
    <mergeCell ref="B4:F4"/>
    <mergeCell ref="I4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>
      <selection activeCell="C19" sqref="C19"/>
    </sheetView>
  </sheetViews>
  <sheetFormatPr defaultRowHeight="18.75" x14ac:dyDescent="0.3"/>
  <cols>
    <col min="1" max="1" width="11.5703125" style="21" customWidth="1"/>
    <col min="2" max="2" width="18.7109375" customWidth="1"/>
    <col min="3" max="3" width="16.140625" customWidth="1"/>
    <col min="4" max="4" width="16" customWidth="1"/>
    <col min="5" max="7" width="0" hidden="1" customWidth="1"/>
    <col min="9" max="9" width="9.140625" style="31"/>
  </cols>
  <sheetData>
    <row r="2" spans="1:9" ht="26.25" x14ac:dyDescent="0.4">
      <c r="A2" s="44" t="s">
        <v>136</v>
      </c>
      <c r="C2" s="5"/>
      <c r="D2" s="5"/>
      <c r="E2" s="5"/>
    </row>
    <row r="4" spans="1:9" ht="15.75" x14ac:dyDescent="0.25">
      <c r="A4" s="82"/>
      <c r="B4" s="52" t="s">
        <v>53</v>
      </c>
      <c r="C4" s="52"/>
      <c r="D4" s="52"/>
      <c r="E4" s="52"/>
      <c r="F4" s="52"/>
      <c r="G4" s="51"/>
      <c r="H4" s="51"/>
      <c r="I4" s="49"/>
    </row>
    <row r="5" spans="1:9" ht="15.75" x14ac:dyDescent="0.25">
      <c r="A5" s="82" t="s">
        <v>121</v>
      </c>
      <c r="B5" s="51" t="s">
        <v>122</v>
      </c>
      <c r="C5" s="51" t="s">
        <v>67</v>
      </c>
      <c r="D5" s="51" t="s">
        <v>63</v>
      </c>
      <c r="E5" s="51"/>
      <c r="F5" s="51"/>
      <c r="G5" s="51"/>
      <c r="H5" s="51" t="s">
        <v>10</v>
      </c>
      <c r="I5" s="49" t="s">
        <v>11</v>
      </c>
    </row>
    <row r="6" spans="1:9" ht="15.75" x14ac:dyDescent="0.25">
      <c r="A6" s="82"/>
      <c r="B6" s="51">
        <v>30</v>
      </c>
      <c r="C6" s="51">
        <v>30</v>
      </c>
      <c r="D6" s="51">
        <v>30</v>
      </c>
      <c r="E6" s="51">
        <v>30</v>
      </c>
      <c r="F6" s="51">
        <v>30</v>
      </c>
      <c r="G6" s="51"/>
      <c r="H6" s="51">
        <f>(B6+C6+D6+E6+F6)/5</f>
        <v>30</v>
      </c>
      <c r="I6" s="49"/>
    </row>
    <row r="7" spans="1:9" x14ac:dyDescent="0.3">
      <c r="A7" s="82"/>
      <c r="B7" s="99" t="s">
        <v>23</v>
      </c>
      <c r="C7" s="51"/>
      <c r="D7" s="51"/>
      <c r="E7" s="51"/>
      <c r="F7" s="51"/>
      <c r="G7" s="51"/>
      <c r="H7" s="51"/>
      <c r="I7" s="49"/>
    </row>
    <row r="8" spans="1:9" ht="15.75" x14ac:dyDescent="0.25">
      <c r="A8" s="82">
        <v>50</v>
      </c>
      <c r="B8" s="51">
        <v>30</v>
      </c>
      <c r="C8" s="51">
        <v>30</v>
      </c>
      <c r="D8" s="51">
        <v>30</v>
      </c>
      <c r="E8" s="51"/>
      <c r="F8" s="51"/>
      <c r="G8" s="51"/>
      <c r="H8" s="51">
        <f>(B8+C8+D8+E8+F8)/5</f>
        <v>18</v>
      </c>
      <c r="I8" s="49">
        <v>1</v>
      </c>
    </row>
    <row r="9" spans="1:9" ht="15.75" x14ac:dyDescent="0.25">
      <c r="A9" s="82">
        <v>48</v>
      </c>
      <c r="B9" s="51">
        <v>29</v>
      </c>
      <c r="C9" s="51">
        <v>29</v>
      </c>
      <c r="D9" s="51">
        <v>29</v>
      </c>
      <c r="E9" s="51"/>
      <c r="F9" s="51"/>
      <c r="G9" s="51"/>
      <c r="H9" s="51">
        <f>(B9+C9+D9+E9+F9)/5</f>
        <v>17.399999999999999</v>
      </c>
      <c r="I9" s="49">
        <v>2</v>
      </c>
    </row>
    <row r="10" spans="1:9" x14ac:dyDescent="0.3">
      <c r="A10" s="82"/>
      <c r="B10" s="99" t="s">
        <v>22</v>
      </c>
      <c r="C10" s="51"/>
      <c r="D10" s="51"/>
      <c r="E10" s="51"/>
      <c r="F10" s="51"/>
      <c r="G10" s="51"/>
      <c r="H10" s="51"/>
      <c r="I10" s="49"/>
    </row>
    <row r="11" spans="1:9" ht="15.75" x14ac:dyDescent="0.25">
      <c r="A11" s="82">
        <v>49</v>
      </c>
      <c r="B11" s="51">
        <v>30</v>
      </c>
      <c r="C11" s="51">
        <v>30</v>
      </c>
      <c r="D11" s="51">
        <v>30</v>
      </c>
      <c r="E11" s="51"/>
      <c r="F11" s="51"/>
      <c r="G11" s="51"/>
      <c r="H11" s="51">
        <f t="shared" ref="H11" si="0">(B11+C11+D11+E11+F11)/5</f>
        <v>18</v>
      </c>
      <c r="I11" s="49">
        <v>1</v>
      </c>
    </row>
    <row r="12" spans="1:9" ht="15.75" x14ac:dyDescent="0.25">
      <c r="A12" s="82"/>
      <c r="B12" s="51"/>
      <c r="C12" s="51"/>
      <c r="D12" s="51"/>
      <c r="E12" s="51"/>
      <c r="F12" s="51"/>
      <c r="G12" s="51"/>
      <c r="H12" s="51"/>
      <c r="I12" s="49"/>
    </row>
  </sheetData>
  <sortState ref="A8:I9">
    <sortCondition descending="1" ref="H8:H9"/>
  </sortState>
  <mergeCells count="1"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workbookViewId="0">
      <selection activeCell="B13" sqref="B13"/>
    </sheetView>
  </sheetViews>
  <sheetFormatPr defaultRowHeight="18.75" x14ac:dyDescent="0.3"/>
  <cols>
    <col min="1" max="1" width="9.28515625" style="21" customWidth="1"/>
    <col min="2" max="2" width="16.42578125" customWidth="1"/>
    <col min="3" max="3" width="15.42578125" customWidth="1"/>
    <col min="4" max="4" width="17" customWidth="1"/>
    <col min="5" max="7" width="0" hidden="1" customWidth="1"/>
    <col min="8" max="8" width="10.85546875" customWidth="1"/>
    <col min="9" max="9" width="9.140625" style="31"/>
  </cols>
  <sheetData>
    <row r="2" spans="1:9" ht="26.25" x14ac:dyDescent="0.4">
      <c r="B2" s="44" t="s">
        <v>123</v>
      </c>
      <c r="D2" s="5"/>
      <c r="E2" s="5"/>
    </row>
    <row r="4" spans="1:9" ht="20.100000000000001" customHeight="1" x14ac:dyDescent="0.25">
      <c r="A4" s="82"/>
      <c r="B4" s="52" t="s">
        <v>53</v>
      </c>
      <c r="C4" s="52"/>
      <c r="D4" s="52"/>
      <c r="E4" s="52"/>
      <c r="F4" s="52"/>
      <c r="G4" s="51"/>
      <c r="H4" s="51"/>
      <c r="I4" s="49"/>
    </row>
    <row r="5" spans="1:9" ht="20.100000000000001" customHeight="1" x14ac:dyDescent="0.25">
      <c r="A5" s="100" t="s">
        <v>1</v>
      </c>
      <c r="B5" s="51" t="s">
        <v>62</v>
      </c>
      <c r="C5" s="51" t="s">
        <v>67</v>
      </c>
      <c r="D5" s="51" t="s">
        <v>63</v>
      </c>
      <c r="E5" s="51"/>
      <c r="F5" s="51"/>
      <c r="G5" s="51"/>
      <c r="H5" s="51" t="s">
        <v>10</v>
      </c>
      <c r="I5" s="49" t="s">
        <v>11</v>
      </c>
    </row>
    <row r="6" spans="1:9" ht="20.100000000000001" customHeight="1" x14ac:dyDescent="0.25">
      <c r="A6" s="82">
        <v>17</v>
      </c>
      <c r="B6" s="51">
        <v>30</v>
      </c>
      <c r="C6" s="51">
        <v>30</v>
      </c>
      <c r="D6" s="51">
        <v>30</v>
      </c>
      <c r="E6" s="51"/>
      <c r="F6" s="51"/>
      <c r="G6" s="51"/>
      <c r="H6" s="51">
        <f>(B6+C6+D6+E6+F6)/5</f>
        <v>18</v>
      </c>
      <c r="I6" s="49">
        <v>1</v>
      </c>
    </row>
    <row r="7" spans="1:9" ht="20.100000000000001" customHeight="1" x14ac:dyDescent="0.25">
      <c r="A7" s="82">
        <v>18</v>
      </c>
      <c r="B7" s="51">
        <v>28</v>
      </c>
      <c r="C7" s="51">
        <v>29</v>
      </c>
      <c r="D7" s="51">
        <v>29</v>
      </c>
      <c r="E7" s="51"/>
      <c r="F7" s="51"/>
      <c r="G7" s="51"/>
      <c r="H7" s="51">
        <f>(B7+C7+D7+E7+F7)/5</f>
        <v>17.2</v>
      </c>
      <c r="I7" s="49">
        <v>2</v>
      </c>
    </row>
    <row r="8" spans="1:9" ht="20.100000000000001" customHeight="1" x14ac:dyDescent="0.25">
      <c r="A8" s="82">
        <v>19</v>
      </c>
      <c r="B8" s="51">
        <v>29</v>
      </c>
      <c r="C8" s="51">
        <v>28</v>
      </c>
      <c r="D8" s="51">
        <v>28</v>
      </c>
      <c r="E8" s="51"/>
      <c r="F8" s="51"/>
      <c r="G8" s="51"/>
      <c r="H8" s="51">
        <f>(B8+C8+D8+E8+F8)/5</f>
        <v>17</v>
      </c>
      <c r="I8" s="49">
        <v>3</v>
      </c>
    </row>
    <row r="9" spans="1:9" ht="20.100000000000001" customHeight="1" x14ac:dyDescent="0.25">
      <c r="A9" s="82">
        <v>22</v>
      </c>
      <c r="B9" s="51">
        <v>21</v>
      </c>
      <c r="C9" s="51">
        <v>21</v>
      </c>
      <c r="D9" s="51">
        <v>21</v>
      </c>
      <c r="E9" s="51"/>
      <c r="F9" s="51"/>
      <c r="G9" s="51"/>
      <c r="H9" s="51">
        <f>(B9+C9+D9+E9+F9)/5</f>
        <v>12.6</v>
      </c>
      <c r="I9" s="49"/>
    </row>
    <row r="10" spans="1:9" ht="20.100000000000001" customHeight="1" x14ac:dyDescent="0.25">
      <c r="A10" s="82"/>
      <c r="B10" s="51"/>
      <c r="C10" s="51"/>
      <c r="D10" s="51"/>
      <c r="E10" s="51"/>
      <c r="F10" s="51"/>
      <c r="G10" s="51"/>
      <c r="H10" s="51"/>
      <c r="I10" s="49"/>
    </row>
  </sheetData>
  <sortState ref="A7:I10">
    <sortCondition descending="1" ref="H7:H10"/>
  </sortState>
  <mergeCells count="1">
    <mergeCell ref="B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workbookViewId="0">
      <selection activeCell="I25" sqref="I25"/>
    </sheetView>
  </sheetViews>
  <sheetFormatPr defaultRowHeight="15" x14ac:dyDescent="0.25"/>
  <cols>
    <col min="1" max="1" width="9.140625" style="21"/>
    <col min="2" max="2" width="17.42578125" customWidth="1"/>
    <col min="3" max="3" width="14" customWidth="1"/>
    <col min="4" max="4" width="12.5703125" customWidth="1"/>
    <col min="5" max="7" width="0" hidden="1" customWidth="1"/>
    <col min="9" max="9" width="20" customWidth="1"/>
  </cols>
  <sheetData>
    <row r="2" spans="1:9" ht="26.25" x14ac:dyDescent="0.4">
      <c r="B2" s="44" t="s">
        <v>125</v>
      </c>
      <c r="D2" s="5"/>
      <c r="E2" s="5"/>
    </row>
    <row r="4" spans="1:9" ht="20.100000000000001" customHeight="1" x14ac:dyDescent="0.25">
      <c r="A4" s="82"/>
      <c r="B4" s="52" t="s">
        <v>53</v>
      </c>
      <c r="C4" s="52"/>
      <c r="D4" s="52"/>
      <c r="E4" s="52"/>
      <c r="F4" s="52"/>
      <c r="G4" s="51"/>
      <c r="H4" s="51"/>
      <c r="I4" s="51"/>
    </row>
    <row r="5" spans="1:9" ht="20.100000000000001" customHeight="1" x14ac:dyDescent="0.25">
      <c r="A5" s="82" t="s">
        <v>1</v>
      </c>
      <c r="B5" s="51" t="s">
        <v>62</v>
      </c>
      <c r="C5" s="51" t="s">
        <v>67</v>
      </c>
      <c r="D5" s="51" t="s">
        <v>63</v>
      </c>
      <c r="E5" s="51"/>
      <c r="F5" s="51"/>
      <c r="G5" s="51"/>
      <c r="H5" s="51" t="s">
        <v>10</v>
      </c>
      <c r="I5" s="49" t="s">
        <v>11</v>
      </c>
    </row>
    <row r="6" spans="1:9" ht="20.100000000000001" customHeight="1" x14ac:dyDescent="0.25">
      <c r="A6" s="82">
        <v>22</v>
      </c>
      <c r="B6" s="51">
        <v>29</v>
      </c>
      <c r="C6" s="51">
        <v>29</v>
      </c>
      <c r="D6" s="51">
        <v>29</v>
      </c>
      <c r="E6" s="51"/>
      <c r="F6" s="51"/>
      <c r="G6" s="51"/>
      <c r="H6" s="51">
        <f t="shared" ref="H6:H7" si="0">(B6+C6+D6+E6+F6)/5</f>
        <v>17.399999999999999</v>
      </c>
      <c r="I6" s="32" t="s">
        <v>124</v>
      </c>
    </row>
    <row r="7" spans="1:9" ht="20.100000000000001" customHeight="1" x14ac:dyDescent="0.25">
      <c r="A7" s="82">
        <v>23</v>
      </c>
      <c r="B7" s="51">
        <v>21</v>
      </c>
      <c r="C7" s="51">
        <v>21</v>
      </c>
      <c r="D7" s="51">
        <v>21</v>
      </c>
      <c r="E7" s="51"/>
      <c r="F7" s="51"/>
      <c r="G7" s="51"/>
      <c r="H7" s="51">
        <f t="shared" si="0"/>
        <v>12.6</v>
      </c>
      <c r="I7" s="32" t="s">
        <v>124</v>
      </c>
    </row>
  </sheetData>
  <mergeCells count="1">
    <mergeCell ref="B4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workbookViewId="0">
      <selection activeCell="B15" sqref="B15"/>
    </sheetView>
  </sheetViews>
  <sheetFormatPr defaultRowHeight="15" x14ac:dyDescent="0.25"/>
  <cols>
    <col min="1" max="1" width="9.140625" style="21"/>
    <col min="2" max="3" width="17" customWidth="1"/>
    <col min="4" max="4" width="17.28515625" customWidth="1"/>
    <col min="5" max="7" width="0" hidden="1" customWidth="1"/>
    <col min="9" max="9" width="11.140625" style="18" customWidth="1"/>
  </cols>
  <sheetData>
    <row r="2" spans="1:9" ht="26.25" x14ac:dyDescent="0.4">
      <c r="B2" s="44" t="s">
        <v>126</v>
      </c>
      <c r="C2" s="5"/>
      <c r="E2" s="5"/>
    </row>
    <row r="3" spans="1:9" ht="20.100000000000001" customHeight="1" x14ac:dyDescent="0.25">
      <c r="A3" s="17" t="s">
        <v>1</v>
      </c>
      <c r="B3" s="50" t="s">
        <v>53</v>
      </c>
      <c r="C3" s="50"/>
      <c r="D3" s="50"/>
      <c r="E3" s="50"/>
      <c r="F3" s="50"/>
      <c r="G3" s="12"/>
      <c r="H3" s="12"/>
      <c r="I3" s="20"/>
    </row>
    <row r="4" spans="1:9" ht="20.100000000000001" customHeight="1" x14ac:dyDescent="0.25">
      <c r="A4" s="17"/>
      <c r="B4" s="12" t="s">
        <v>62</v>
      </c>
      <c r="C4" s="12" t="s">
        <v>67</v>
      </c>
      <c r="D4" s="12" t="s">
        <v>63</v>
      </c>
      <c r="E4" s="12"/>
      <c r="F4" s="12"/>
      <c r="G4" s="12"/>
      <c r="H4" s="12" t="s">
        <v>10</v>
      </c>
      <c r="I4" s="20" t="s">
        <v>11</v>
      </c>
    </row>
    <row r="5" spans="1:9" ht="20.100000000000001" customHeight="1" x14ac:dyDescent="0.25">
      <c r="A5" s="17">
        <v>27</v>
      </c>
      <c r="B5" s="12">
        <v>30</v>
      </c>
      <c r="C5" s="12">
        <v>30</v>
      </c>
      <c r="D5" s="80">
        <v>30</v>
      </c>
      <c r="E5" s="12"/>
      <c r="F5" s="12"/>
      <c r="G5" s="12"/>
      <c r="H5" s="12">
        <f t="shared" ref="H5:H6" si="0">(B5+C5+D5+E5+F5)/5</f>
        <v>18</v>
      </c>
      <c r="I5" s="20">
        <v>1</v>
      </c>
    </row>
    <row r="6" spans="1:9" ht="20.100000000000001" customHeight="1" x14ac:dyDescent="0.25">
      <c r="A6" s="17">
        <v>26</v>
      </c>
      <c r="B6" s="12">
        <v>21</v>
      </c>
      <c r="C6" s="12">
        <v>21</v>
      </c>
      <c r="D6" s="12">
        <v>21</v>
      </c>
      <c r="E6" s="12"/>
      <c r="F6" s="12"/>
      <c r="G6" s="12"/>
      <c r="H6" s="12">
        <f t="shared" si="0"/>
        <v>12.6</v>
      </c>
      <c r="I6" s="20">
        <v>2</v>
      </c>
    </row>
    <row r="7" spans="1:9" ht="20.100000000000001" customHeight="1" x14ac:dyDescent="0.25">
      <c r="A7" s="17"/>
      <c r="B7" s="12"/>
      <c r="C7" s="12"/>
      <c r="D7" s="12"/>
      <c r="E7" s="12"/>
      <c r="F7" s="12"/>
      <c r="G7" s="12"/>
      <c r="H7" s="12"/>
      <c r="I7" s="20"/>
    </row>
  </sheetData>
  <mergeCells count="1"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Созд.ид.поверхн.</vt:lpstr>
      <vt:lpstr>Градиент</vt:lpstr>
      <vt:lpstr>Аппар.ман.</vt:lpstr>
      <vt:lpstr>Стилет</vt:lpstr>
      <vt:lpstr>Аэрогр.на ногтях</vt:lpstr>
      <vt:lpstr>Гелевая роспись</vt:lpstr>
      <vt:lpstr>Постер на кор.ногтях</vt:lpstr>
      <vt:lpstr>Постер на длин.ногтях</vt:lpstr>
      <vt:lpstr>Постер тема своб.</vt:lpstr>
      <vt:lpstr>Декор предмета</vt:lpstr>
      <vt:lpstr>Педикюрные типсы</vt:lpstr>
      <vt:lpstr>Инкрустацияя</vt:lpstr>
      <vt:lpstr>3Д Дизайн на 1 типсе</vt:lpstr>
      <vt:lpstr>Микс медиа в коробкахх</vt:lpstr>
      <vt:lpstr>Салонная лепка</vt:lpstr>
      <vt:lpstr>Комби маникюр</vt:lpstr>
      <vt:lpstr>СММ</vt:lpstr>
      <vt:lpstr>СЖМ</vt:lpstr>
      <vt:lpstr>Худ.роспись.Ногти</vt:lpstr>
      <vt:lpstr>Х.Р.КОРОБКА</vt:lpstr>
      <vt:lpstr>КМАкрил</vt:lpstr>
      <vt:lpstr>Росп.пл.кистью</vt:lpstr>
      <vt:lpstr>СМА</vt:lpstr>
      <vt:lpstr>Аэрогр.в коробке</vt:lpstr>
      <vt:lpstr>КДГ-Л</vt:lpstr>
      <vt:lpstr>СМГ</vt:lpstr>
      <vt:lpstr>СПокр.Г-Л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2018-05-14T10:20:36Z</dcterms:modified>
</cp:coreProperties>
</file>