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Kyiv beauty Cup. Online\ЗВЕДЕНІ ТАБЛИЦІ\"/>
    </mc:Choice>
  </mc:AlternateContent>
  <bookViews>
    <workbookView xWindow="0" yWindow="0" windowWidth="24000" windowHeight="9735" activeTab="6"/>
  </bookViews>
  <sheets>
    <sheet name="color smoky" sheetId="3" r:id="rId1"/>
    <sheet name="new look" sheetId="1" r:id="rId2"/>
    <sheet name="smoky eyes" sheetId="7" r:id="rId3"/>
    <sheet name="весільний макіяж" sheetId="6" r:id="rId4"/>
    <sheet name="креативний макіяж" sheetId="8" r:id="rId5"/>
    <sheet name="подіумний макіяж" sheetId="5" r:id="rId6"/>
    <sheet name="постер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4" i="1"/>
  <c r="N16" i="1"/>
  <c r="N17" i="1"/>
  <c r="N18" i="1"/>
  <c r="N19" i="1"/>
  <c r="N20" i="1"/>
  <c r="N21" i="1"/>
  <c r="N22" i="1"/>
  <c r="N23" i="1"/>
  <c r="N11" i="1"/>
  <c r="N10" i="1"/>
  <c r="K23" i="1"/>
  <c r="J23" i="1" s="1"/>
  <c r="J20" i="1"/>
  <c r="K17" i="1"/>
  <c r="J17" i="1" s="1"/>
  <c r="K18" i="1"/>
  <c r="J18" i="1" s="1"/>
  <c r="K19" i="1"/>
  <c r="M19" i="1" s="1"/>
  <c r="K20" i="1"/>
  <c r="M20" i="1" s="1"/>
  <c r="K21" i="1"/>
  <c r="M21" i="1" s="1"/>
  <c r="K22" i="1"/>
  <c r="M22" i="1" s="1"/>
  <c r="K16" i="1"/>
  <c r="M16" i="1" s="1"/>
  <c r="K14" i="1"/>
  <c r="M14" i="1" s="1"/>
  <c r="K13" i="1"/>
  <c r="M13" i="1" s="1"/>
  <c r="K11" i="1"/>
  <c r="J11" i="1" s="1"/>
  <c r="K10" i="1"/>
  <c r="J10" i="1" s="1"/>
  <c r="J16" i="3"/>
  <c r="J10" i="3"/>
  <c r="N13" i="3"/>
  <c r="N14" i="3"/>
  <c r="N15" i="3"/>
  <c r="N16" i="3"/>
  <c r="N17" i="3"/>
  <c r="N18" i="3"/>
  <c r="N19" i="3"/>
  <c r="N20" i="3"/>
  <c r="N12" i="3"/>
  <c r="N10" i="3"/>
  <c r="K13" i="3"/>
  <c r="M13" i="3" s="1"/>
  <c r="K14" i="3"/>
  <c r="J14" i="3" s="1"/>
  <c r="K15" i="3"/>
  <c r="M15" i="3" s="1"/>
  <c r="K16" i="3"/>
  <c r="M16" i="3" s="1"/>
  <c r="K17" i="3"/>
  <c r="J17" i="3" s="1"/>
  <c r="K18" i="3"/>
  <c r="J18" i="3" s="1"/>
  <c r="K19" i="3"/>
  <c r="M19" i="3" s="1"/>
  <c r="K20" i="3"/>
  <c r="J20" i="3" s="1"/>
  <c r="K12" i="3"/>
  <c r="M12" i="3" s="1"/>
  <c r="K10" i="3"/>
  <c r="M10" i="3" s="1"/>
  <c r="J20" i="7"/>
  <c r="J14" i="7"/>
  <c r="J15" i="7"/>
  <c r="J16" i="7"/>
  <c r="J17" i="7"/>
  <c r="J18" i="7"/>
  <c r="J13" i="7"/>
  <c r="J11" i="7"/>
  <c r="J10" i="7"/>
  <c r="K20" i="7"/>
  <c r="M20" i="7" s="1"/>
  <c r="K14" i="7"/>
  <c r="M14" i="7" s="1"/>
  <c r="K15" i="7"/>
  <c r="M15" i="7" s="1"/>
  <c r="K16" i="7"/>
  <c r="M16" i="7" s="1"/>
  <c r="K17" i="7"/>
  <c r="M17" i="7" s="1"/>
  <c r="K18" i="7"/>
  <c r="M18" i="7" s="1"/>
  <c r="K13" i="7"/>
  <c r="M13" i="7" s="1"/>
  <c r="K11" i="7"/>
  <c r="M11" i="7" s="1"/>
  <c r="K10" i="7"/>
  <c r="M10" i="7" s="1"/>
  <c r="N20" i="7"/>
  <c r="N14" i="7"/>
  <c r="N15" i="7"/>
  <c r="N16" i="7"/>
  <c r="N17" i="7"/>
  <c r="N18" i="7"/>
  <c r="N13" i="7"/>
  <c r="N11" i="7"/>
  <c r="N10" i="7"/>
  <c r="N16" i="6"/>
  <c r="N11" i="6"/>
  <c r="N12" i="6"/>
  <c r="N13" i="6"/>
  <c r="N14" i="6"/>
  <c r="N10" i="6"/>
  <c r="J16" i="6"/>
  <c r="J11" i="6"/>
  <c r="J12" i="6"/>
  <c r="J13" i="6"/>
  <c r="J14" i="6"/>
  <c r="J10" i="6"/>
  <c r="K16" i="6"/>
  <c r="M16" i="6" s="1"/>
  <c r="K11" i="6"/>
  <c r="M11" i="6" s="1"/>
  <c r="K12" i="6"/>
  <c r="M12" i="6" s="1"/>
  <c r="K13" i="6"/>
  <c r="M13" i="6" s="1"/>
  <c r="K14" i="6"/>
  <c r="M14" i="6" s="1"/>
  <c r="K10" i="6"/>
  <c r="M10" i="6" s="1"/>
  <c r="K11" i="8"/>
  <c r="M11" i="8" s="1"/>
  <c r="K10" i="8"/>
  <c r="M10" i="8" s="1"/>
  <c r="N11" i="8"/>
  <c r="N10" i="8"/>
  <c r="J11" i="8"/>
  <c r="J10" i="8"/>
  <c r="N10" i="5"/>
  <c r="J15" i="3" l="1"/>
  <c r="J13" i="1"/>
  <c r="J14" i="1"/>
  <c r="M10" i="1"/>
  <c r="M18" i="3"/>
  <c r="J19" i="3"/>
  <c r="J21" i="1"/>
  <c r="M14" i="3"/>
  <c r="J12" i="3"/>
  <c r="M11" i="1"/>
  <c r="J16" i="1"/>
  <c r="J19" i="1"/>
  <c r="M23" i="1"/>
  <c r="M18" i="1"/>
  <c r="M17" i="3"/>
  <c r="M17" i="1"/>
  <c r="J13" i="3"/>
  <c r="M20" i="3"/>
  <c r="J22" i="1"/>
  <c r="J11" i="2"/>
  <c r="J12" i="2"/>
  <c r="J10" i="2"/>
  <c r="K11" i="2"/>
  <c r="M11" i="2" s="1"/>
  <c r="K12" i="2"/>
  <c r="M12" i="2" s="1"/>
  <c r="K10" i="2"/>
  <c r="M10" i="2" s="1"/>
  <c r="J10" i="5"/>
  <c r="K10" i="5"/>
  <c r="M10" i="5" s="1"/>
  <c r="A11" i="8"/>
  <c r="A11" i="7" l="1"/>
  <c r="A11" i="2" l="1"/>
  <c r="A12" i="2" s="1"/>
  <c r="A11" i="1" l="1"/>
</calcChain>
</file>

<file path=xl/sharedStrings.xml><?xml version="1.0" encoding="utf-8"?>
<sst xmlns="http://schemas.openxmlformats.org/spreadsheetml/2006/main" count="185" uniqueCount="85">
  <si>
    <t>СУДДІ</t>
  </si>
  <si>
    <t>№</t>
  </si>
  <si>
    <t>номер учасника</t>
  </si>
  <si>
    <t>ПІБ</t>
  </si>
  <si>
    <t>судді</t>
  </si>
  <si>
    <t>середній бал</t>
  </si>
  <si>
    <t>заг.бал</t>
  </si>
  <si>
    <t>штраф</t>
  </si>
  <si>
    <t>суддя стажер</t>
  </si>
  <si>
    <t>місце</t>
  </si>
  <si>
    <t>майстри</t>
  </si>
  <si>
    <t>юніори</t>
  </si>
  <si>
    <t>студенти</t>
  </si>
  <si>
    <t>номінація NEW LOOK</t>
  </si>
  <si>
    <t>жовта картка судді</t>
  </si>
  <si>
    <t>номінація ПОСТЕР. Український етно-стиль</t>
  </si>
  <si>
    <t>НОМЕР УЧАСНИКА</t>
  </si>
  <si>
    <t>СЕРЕДНІЙ БАЛ</t>
  </si>
  <si>
    <t>ЗАГ. БАЛ</t>
  </si>
  <si>
    <t>ШТРАФ</t>
  </si>
  <si>
    <t>ФІНАЛЬНИЙ БАЛ</t>
  </si>
  <si>
    <t>МІСЦЕ</t>
  </si>
  <si>
    <t>номінація макіяж COLOR SMOKY</t>
  </si>
  <si>
    <t>номінація ВЕСІЛЬНИЙ КОМЕРЦІЙНИЙ МАКІЯЖ</t>
  </si>
  <si>
    <t>номінація ПОДІУМНИЙ МАКІЯЖ</t>
  </si>
  <si>
    <t>фінальний бал</t>
  </si>
  <si>
    <t>номінація SMOKY EYES</t>
  </si>
  <si>
    <t>1. Євтіхова</t>
  </si>
  <si>
    <t>2.Стецків</t>
  </si>
  <si>
    <t>3.Бойчук</t>
  </si>
  <si>
    <t>4.Марцинковська</t>
  </si>
  <si>
    <t>5.Лещинська</t>
  </si>
  <si>
    <t>6.Ахтемійчук ( суддя стажер- бали не враховуються)</t>
  </si>
  <si>
    <t>2. Стецків</t>
  </si>
  <si>
    <t>4.Кротова</t>
  </si>
  <si>
    <t>1.Євтіхова</t>
  </si>
  <si>
    <t>3. Марцинковська</t>
  </si>
  <si>
    <t>3. Кротова</t>
  </si>
  <si>
    <t>5.Бойчук</t>
  </si>
  <si>
    <t>студент</t>
  </si>
  <si>
    <t>номінація КРЕАТИВНИЙ МАКІЯЖ</t>
  </si>
  <si>
    <t>4.Бойчук</t>
  </si>
  <si>
    <t>3. Бойчук</t>
  </si>
  <si>
    <t>4. Марцинковська</t>
  </si>
  <si>
    <t>5.Кротова</t>
  </si>
  <si>
    <t>без розподілу</t>
  </si>
  <si>
    <t>без разподілу</t>
  </si>
  <si>
    <t>Горнецька Василина</t>
  </si>
  <si>
    <t>мартинюк катерина</t>
  </si>
  <si>
    <t>хвиль карина</t>
  </si>
  <si>
    <t>Онищенко Лілія</t>
  </si>
  <si>
    <t>Курилюк Карина</t>
  </si>
  <si>
    <t>Білоус Домініка</t>
  </si>
  <si>
    <t>Чавус Софія</t>
  </si>
  <si>
    <t>Скотняна Тетяна</t>
  </si>
  <si>
    <t>П‘єх Олена</t>
  </si>
  <si>
    <t>Царик Христина</t>
  </si>
  <si>
    <t>Ставицька Софія</t>
  </si>
  <si>
    <t>Кшик Тетяна</t>
  </si>
  <si>
    <t>Шкляр Ірина</t>
  </si>
  <si>
    <t xml:space="preserve"> Калатало Ольга</t>
  </si>
  <si>
    <t>Макар Ірина</t>
  </si>
  <si>
    <t>Литвинюк Христина</t>
  </si>
  <si>
    <t>Журавльова Анастасія</t>
  </si>
  <si>
    <t>Манукалова Діана</t>
  </si>
  <si>
    <t>Альона Крутій</t>
  </si>
  <si>
    <t>Ольшанська Діана</t>
  </si>
  <si>
    <t>Твардовська Владислава</t>
  </si>
  <si>
    <t>Буланова-Полтавець Юлія</t>
  </si>
  <si>
    <t>Ситай Анастасія</t>
  </si>
  <si>
    <t>Гупаловська Вероніка</t>
  </si>
  <si>
    <t>Костирка Христина</t>
  </si>
  <si>
    <t>Гуменюк Вікторія</t>
  </si>
  <si>
    <t>Кальницька Ірина</t>
  </si>
  <si>
    <t>Губаренко Богдан</t>
  </si>
  <si>
    <t>Мазалова Марія</t>
  </si>
  <si>
    <t>орєхов артем</t>
  </si>
  <si>
    <t>Семенюк Юлія</t>
  </si>
  <si>
    <t>Руда Вероніка</t>
  </si>
  <si>
    <t>Чайковська Діана</t>
  </si>
  <si>
    <t>Доленюк Поліна</t>
  </si>
  <si>
    <t>Вальчук Дарина</t>
  </si>
  <si>
    <t>Хвиль карина</t>
  </si>
  <si>
    <t>собко яна</t>
  </si>
  <si>
    <t>тітова дар’я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</si>
</sst>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6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"/>
  <sheetViews>
    <sheetView workbookViewId="0">
      <selection activeCell="A13" sqref="A13:XFD14"/>
    </sheetView>
  </sheetViews>
  <sheetFormatPr defaultRowHeight="15" x14ac:dyDescent="0.25"/>
  <cols>
    <col min="3" max="3" width="28.42578125" customWidth="1"/>
  </cols>
  <sheetData>
    <row r="1" spans="1:16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13" t="s">
        <v>0</v>
      </c>
      <c r="B3" s="12" t="s">
        <v>27</v>
      </c>
      <c r="C3" s="17"/>
      <c r="D3" s="17"/>
      <c r="E3" s="54" t="s">
        <v>30</v>
      </c>
      <c r="F3" s="54"/>
      <c r="G3" s="54"/>
      <c r="H3" s="18"/>
      <c r="I3" s="12"/>
      <c r="J3" s="2"/>
      <c r="K3" s="2"/>
      <c r="L3" s="2"/>
    </row>
    <row r="4" spans="1:16" x14ac:dyDescent="0.25">
      <c r="A4" s="13"/>
      <c r="B4" s="12" t="s">
        <v>28</v>
      </c>
      <c r="C4" s="17"/>
      <c r="D4" s="17"/>
      <c r="E4" s="54" t="s">
        <v>31</v>
      </c>
      <c r="F4" s="54"/>
      <c r="G4" s="54"/>
      <c r="H4" s="18"/>
      <c r="I4" s="12"/>
      <c r="J4" s="2"/>
      <c r="K4" s="2"/>
      <c r="L4" s="2"/>
    </row>
    <row r="5" spans="1:16" x14ac:dyDescent="0.25">
      <c r="A5" s="13"/>
      <c r="B5" s="12" t="s">
        <v>29</v>
      </c>
      <c r="C5" s="18"/>
      <c r="D5" s="18"/>
      <c r="E5" s="54" t="s">
        <v>32</v>
      </c>
      <c r="F5" s="54"/>
      <c r="G5" s="54"/>
      <c r="H5" s="54"/>
      <c r="I5" s="54"/>
      <c r="J5" s="54"/>
      <c r="K5" s="54"/>
      <c r="L5" s="54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5" customHeight="1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47" t="s">
        <v>25</v>
      </c>
      <c r="N7" s="47" t="s">
        <v>8</v>
      </c>
      <c r="O7" s="48" t="s">
        <v>9</v>
      </c>
    </row>
    <row r="8" spans="1:16" ht="15" customHeight="1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47"/>
      <c r="N8" s="47"/>
      <c r="O8" s="48"/>
    </row>
    <row r="9" spans="1:16" x14ac:dyDescent="0.25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4"/>
      <c r="N9" s="34"/>
      <c r="O9" s="35"/>
    </row>
    <row r="10" spans="1:16" x14ac:dyDescent="0.25">
      <c r="A10" s="6">
        <v>1</v>
      </c>
      <c r="B10" s="6">
        <v>202</v>
      </c>
      <c r="C10" s="45" t="s">
        <v>47</v>
      </c>
      <c r="D10" s="22">
        <v>27</v>
      </c>
      <c r="E10" s="22">
        <v>29</v>
      </c>
      <c r="F10" s="22">
        <v>28</v>
      </c>
      <c r="G10" s="22">
        <v>28</v>
      </c>
      <c r="H10" s="22">
        <v>28</v>
      </c>
      <c r="I10" s="22">
        <v>29</v>
      </c>
      <c r="J10" s="41">
        <f>(D10+E10+F10+G10+H10)/5</f>
        <v>28</v>
      </c>
      <c r="K10" s="6">
        <f>D10+E10+F10+G10+H10</f>
        <v>140</v>
      </c>
      <c r="L10" s="6"/>
      <c r="M10" s="23">
        <f>K10-L10</f>
        <v>140</v>
      </c>
      <c r="N10" s="23">
        <f>I10</f>
        <v>29</v>
      </c>
      <c r="O10" s="15">
        <v>3</v>
      </c>
    </row>
    <row r="11" spans="1:16" x14ac:dyDescent="0.25">
      <c r="A11" s="51" t="s">
        <v>12</v>
      </c>
      <c r="B11" s="52"/>
      <c r="C11" s="52"/>
      <c r="D11" s="52"/>
      <c r="E11" s="52"/>
      <c r="F11" s="52"/>
      <c r="G11" s="53"/>
      <c r="H11" s="53"/>
      <c r="I11" s="52"/>
      <c r="J11" s="52"/>
      <c r="K11" s="52"/>
      <c r="L11" s="52"/>
      <c r="M11" s="36"/>
      <c r="N11" s="36"/>
      <c r="O11" s="35"/>
    </row>
    <row r="12" spans="1:16" x14ac:dyDescent="0.25">
      <c r="A12" s="6">
        <v>2</v>
      </c>
      <c r="B12" s="8">
        <v>101</v>
      </c>
      <c r="C12" s="46" t="s">
        <v>48</v>
      </c>
      <c r="D12" s="6">
        <v>27</v>
      </c>
      <c r="E12" s="6">
        <v>25</v>
      </c>
      <c r="F12" s="6">
        <v>25</v>
      </c>
      <c r="G12" s="6">
        <v>27</v>
      </c>
      <c r="H12" s="6">
        <v>27</v>
      </c>
      <c r="I12" s="6">
        <v>27</v>
      </c>
      <c r="J12" s="41">
        <f>K12/5</f>
        <v>26.2</v>
      </c>
      <c r="K12" s="6">
        <f>D12+E12+F12+G12+H12</f>
        <v>131</v>
      </c>
      <c r="L12" s="7"/>
      <c r="M12" s="6">
        <f>K12-L12</f>
        <v>131</v>
      </c>
      <c r="N12" s="6">
        <f>I12</f>
        <v>27</v>
      </c>
      <c r="O12" s="5"/>
    </row>
    <row r="13" spans="1:16" x14ac:dyDescent="0.25">
      <c r="A13" s="6">
        <v>3</v>
      </c>
      <c r="B13" s="8">
        <v>102</v>
      </c>
      <c r="C13" s="46" t="s">
        <v>49</v>
      </c>
      <c r="D13" s="6">
        <v>28</v>
      </c>
      <c r="E13" s="6">
        <v>28</v>
      </c>
      <c r="F13" s="6">
        <v>25</v>
      </c>
      <c r="G13" s="6">
        <v>28</v>
      </c>
      <c r="H13" s="6">
        <v>25</v>
      </c>
      <c r="I13" s="6">
        <v>25</v>
      </c>
      <c r="J13" s="41">
        <f t="shared" ref="J13:J20" si="0">K13/5</f>
        <v>26.8</v>
      </c>
      <c r="K13" s="6">
        <f t="shared" ref="K13:K20" si="1">D13+E13+F13+G13+H13</f>
        <v>134</v>
      </c>
      <c r="L13" s="7"/>
      <c r="M13" s="6">
        <f t="shared" ref="M13:M20" si="2">K13-L13</f>
        <v>134</v>
      </c>
      <c r="N13" s="6">
        <f t="shared" ref="N13:N20" si="3">I13</f>
        <v>25</v>
      </c>
      <c r="O13" s="15">
        <v>3</v>
      </c>
      <c r="P13" s="43"/>
    </row>
    <row r="14" spans="1:16" x14ac:dyDescent="0.25">
      <c r="A14" s="6">
        <v>4</v>
      </c>
      <c r="B14" s="8">
        <v>103</v>
      </c>
      <c r="C14" s="45" t="s">
        <v>50</v>
      </c>
      <c r="D14" s="6">
        <v>25</v>
      </c>
      <c r="E14" s="6">
        <v>25</v>
      </c>
      <c r="F14" s="6">
        <v>28</v>
      </c>
      <c r="G14" s="6">
        <v>26</v>
      </c>
      <c r="H14" s="6">
        <v>28</v>
      </c>
      <c r="I14" s="6">
        <v>28</v>
      </c>
      <c r="J14" s="41">
        <f t="shared" si="0"/>
        <v>26.4</v>
      </c>
      <c r="K14" s="6">
        <f t="shared" si="1"/>
        <v>132</v>
      </c>
      <c r="L14" s="7"/>
      <c r="M14" s="6">
        <f t="shared" si="2"/>
        <v>132</v>
      </c>
      <c r="N14" s="6">
        <f t="shared" si="3"/>
        <v>28</v>
      </c>
      <c r="O14" s="15">
        <v>3</v>
      </c>
      <c r="P14" s="43"/>
    </row>
    <row r="15" spans="1:16" x14ac:dyDescent="0.25">
      <c r="A15" s="6">
        <v>5</v>
      </c>
      <c r="B15" s="8">
        <v>104</v>
      </c>
      <c r="C15" s="45" t="s">
        <v>51</v>
      </c>
      <c r="D15" s="6">
        <v>26</v>
      </c>
      <c r="E15" s="6">
        <v>25</v>
      </c>
      <c r="F15" s="6">
        <v>26</v>
      </c>
      <c r="G15" s="6">
        <v>25</v>
      </c>
      <c r="H15" s="6">
        <v>26</v>
      </c>
      <c r="I15" s="6">
        <v>26</v>
      </c>
      <c r="J15" s="41">
        <f t="shared" si="0"/>
        <v>25.6</v>
      </c>
      <c r="K15" s="6">
        <f t="shared" si="1"/>
        <v>128</v>
      </c>
      <c r="L15" s="7"/>
      <c r="M15" s="6">
        <f t="shared" si="2"/>
        <v>128</v>
      </c>
      <c r="N15" s="6">
        <f t="shared" si="3"/>
        <v>26</v>
      </c>
      <c r="O15" s="5"/>
    </row>
    <row r="16" spans="1:16" x14ac:dyDescent="0.25">
      <c r="A16" s="6">
        <v>6</v>
      </c>
      <c r="B16" s="8">
        <v>105</v>
      </c>
      <c r="C16" s="45" t="s">
        <v>52</v>
      </c>
      <c r="D16" s="6">
        <v>25</v>
      </c>
      <c r="E16" s="6">
        <v>25</v>
      </c>
      <c r="F16" s="6">
        <v>25</v>
      </c>
      <c r="G16" s="6">
        <v>25</v>
      </c>
      <c r="H16" s="6">
        <v>25</v>
      </c>
      <c r="I16" s="6">
        <v>25</v>
      </c>
      <c r="J16" s="41">
        <f t="shared" si="0"/>
        <v>25</v>
      </c>
      <c r="K16" s="6">
        <f t="shared" si="1"/>
        <v>125</v>
      </c>
      <c r="L16" s="7"/>
      <c r="M16" s="6">
        <f t="shared" si="2"/>
        <v>125</v>
      </c>
      <c r="N16" s="6">
        <f t="shared" si="3"/>
        <v>25</v>
      </c>
      <c r="O16" s="5"/>
    </row>
    <row r="17" spans="1:15" x14ac:dyDescent="0.25">
      <c r="A17" s="6">
        <v>7</v>
      </c>
      <c r="B17" s="8">
        <v>106</v>
      </c>
      <c r="C17" s="45" t="s">
        <v>53</v>
      </c>
      <c r="D17" s="6">
        <v>25</v>
      </c>
      <c r="E17" s="6">
        <v>25</v>
      </c>
      <c r="F17" s="6">
        <v>25</v>
      </c>
      <c r="G17" s="6">
        <v>25</v>
      </c>
      <c r="H17" s="6">
        <v>25</v>
      </c>
      <c r="I17" s="6">
        <v>25</v>
      </c>
      <c r="J17" s="41">
        <f t="shared" si="0"/>
        <v>25</v>
      </c>
      <c r="K17" s="6">
        <f t="shared" si="1"/>
        <v>125</v>
      </c>
      <c r="L17" s="7"/>
      <c r="M17" s="6">
        <f t="shared" si="2"/>
        <v>125</v>
      </c>
      <c r="N17" s="6">
        <f t="shared" si="3"/>
        <v>25</v>
      </c>
      <c r="O17" s="5"/>
    </row>
    <row r="18" spans="1:15" x14ac:dyDescent="0.25">
      <c r="A18" s="6">
        <v>8</v>
      </c>
      <c r="B18" s="8">
        <v>107</v>
      </c>
      <c r="C18" s="45" t="s">
        <v>54</v>
      </c>
      <c r="D18" s="6">
        <v>25</v>
      </c>
      <c r="E18" s="6">
        <v>25</v>
      </c>
      <c r="F18" s="6">
        <v>26</v>
      </c>
      <c r="G18" s="6">
        <v>25</v>
      </c>
      <c r="H18" s="6">
        <v>25</v>
      </c>
      <c r="I18" s="6">
        <v>25</v>
      </c>
      <c r="J18" s="41">
        <f t="shared" si="0"/>
        <v>25.2</v>
      </c>
      <c r="K18" s="6">
        <f t="shared" si="1"/>
        <v>126</v>
      </c>
      <c r="L18" s="7"/>
      <c r="M18" s="6">
        <f t="shared" si="2"/>
        <v>126</v>
      </c>
      <c r="N18" s="6">
        <f t="shared" si="3"/>
        <v>25</v>
      </c>
      <c r="O18" s="5"/>
    </row>
    <row r="19" spans="1:15" x14ac:dyDescent="0.25">
      <c r="A19" s="6">
        <v>9</v>
      </c>
      <c r="B19" s="8">
        <v>108</v>
      </c>
      <c r="C19" s="45" t="s">
        <v>55</v>
      </c>
      <c r="D19" s="6">
        <v>25</v>
      </c>
      <c r="E19" s="6">
        <v>25</v>
      </c>
      <c r="F19" s="6">
        <v>25</v>
      </c>
      <c r="G19" s="6">
        <v>26</v>
      </c>
      <c r="H19" s="6">
        <v>25</v>
      </c>
      <c r="I19" s="6">
        <v>25</v>
      </c>
      <c r="J19" s="41">
        <f t="shared" si="0"/>
        <v>25.2</v>
      </c>
      <c r="K19" s="6">
        <f t="shared" si="1"/>
        <v>126</v>
      </c>
      <c r="L19" s="7"/>
      <c r="M19" s="6">
        <f t="shared" si="2"/>
        <v>126</v>
      </c>
      <c r="N19" s="6">
        <f t="shared" si="3"/>
        <v>25</v>
      </c>
      <c r="O19" s="5"/>
    </row>
    <row r="20" spans="1:15" x14ac:dyDescent="0.25">
      <c r="A20" s="6">
        <v>10</v>
      </c>
      <c r="B20" s="8">
        <v>109</v>
      </c>
      <c r="C20" s="45" t="s">
        <v>56</v>
      </c>
      <c r="D20" s="6">
        <v>25</v>
      </c>
      <c r="E20" s="6">
        <v>27</v>
      </c>
      <c r="F20" s="6">
        <v>27</v>
      </c>
      <c r="G20" s="6">
        <v>25</v>
      </c>
      <c r="H20" s="6">
        <v>25</v>
      </c>
      <c r="I20" s="6">
        <v>25</v>
      </c>
      <c r="J20" s="41">
        <f t="shared" si="0"/>
        <v>25.8</v>
      </c>
      <c r="K20" s="6">
        <f t="shared" si="1"/>
        <v>129</v>
      </c>
      <c r="L20" s="7"/>
      <c r="M20" s="6">
        <f t="shared" si="2"/>
        <v>129</v>
      </c>
      <c r="N20" s="6">
        <f t="shared" si="3"/>
        <v>25</v>
      </c>
      <c r="O20" s="5"/>
    </row>
    <row r="21" spans="1:15" ht="15.75" thickBot="1" x14ac:dyDescent="0.3"/>
    <row r="22" spans="1:15" ht="15.75" thickBot="1" x14ac:dyDescent="0.3">
      <c r="B22" s="24"/>
      <c r="C22" t="s">
        <v>14</v>
      </c>
    </row>
  </sheetData>
  <mergeCells count="15">
    <mergeCell ref="E3:G3"/>
    <mergeCell ref="E4:G4"/>
    <mergeCell ref="E5:L5"/>
    <mergeCell ref="A7:A8"/>
    <mergeCell ref="B7:B8"/>
    <mergeCell ref="C7:C8"/>
    <mergeCell ref="D7:I7"/>
    <mergeCell ref="J7:J8"/>
    <mergeCell ref="K7:K8"/>
    <mergeCell ref="L7:L8"/>
    <mergeCell ref="N7:N8"/>
    <mergeCell ref="O7:O8"/>
    <mergeCell ref="A9:L9"/>
    <mergeCell ref="A11:L11"/>
    <mergeCell ref="M7:M8"/>
  </mergeCells>
  <conditionalFormatting sqref="D10:E10 N10">
    <cfRule type="cellIs" dxfId="67" priority="43" stopIfTrue="1" operator="greaterThanOrEqual">
      <formula>$K$10+3</formula>
    </cfRule>
  </conditionalFormatting>
  <conditionalFormatting sqref="D20:G20">
    <cfRule type="cellIs" dxfId="66" priority="39" stopIfTrue="1" operator="lessThanOrEqual">
      <formula>#REF!-3</formula>
    </cfRule>
    <cfRule type="cellIs" dxfId="65" priority="40" stopIfTrue="1" operator="greaterThanOrEqual">
      <formula>#REF!+3</formula>
    </cfRule>
  </conditionalFormatting>
  <conditionalFormatting sqref="B22">
    <cfRule type="cellIs" dxfId="64" priority="37" stopIfTrue="1" operator="lessThanOrEqual">
      <formula>#REF!-3</formula>
    </cfRule>
    <cfRule type="cellIs" dxfId="63" priority="38" stopIfTrue="1" operator="greaterThanOrEqual">
      <formula>#REF!+3</formula>
    </cfRule>
  </conditionalFormatting>
  <conditionalFormatting sqref="D18 F18:G18">
    <cfRule type="cellIs" dxfId="62" priority="35" stopIfTrue="1" operator="lessThanOrEqual">
      <formula>#REF!-3</formula>
    </cfRule>
    <cfRule type="cellIs" dxfId="61" priority="36" stopIfTrue="1" operator="greaterThanOrEqual">
      <formula>#REF!+3</formula>
    </cfRule>
  </conditionalFormatting>
  <conditionalFormatting sqref="D19 F19:G19">
    <cfRule type="cellIs" dxfId="60" priority="33" stopIfTrue="1" operator="lessThanOrEqual">
      <formula>#REF!-3</formula>
    </cfRule>
    <cfRule type="cellIs" dxfId="59" priority="34" stopIfTrue="1" operator="greaterThanOrEqual">
      <formula>#REF!+3</formula>
    </cfRule>
  </conditionalFormatting>
  <conditionalFormatting sqref="D17 F17:G17">
    <cfRule type="cellIs" dxfId="58" priority="31" stopIfTrue="1" operator="lessThanOrEqual">
      <formula>#REF!-3</formula>
    </cfRule>
    <cfRule type="cellIs" dxfId="57" priority="32" stopIfTrue="1" operator="greaterThanOrEqual">
      <formula>#REF!+3</formula>
    </cfRule>
  </conditionalFormatting>
  <conditionalFormatting sqref="D15 F15:G15 I15">
    <cfRule type="cellIs" dxfId="56" priority="29" stopIfTrue="1" operator="lessThanOrEqual">
      <formula>#REF!-3</formula>
    </cfRule>
    <cfRule type="cellIs" dxfId="55" priority="30" stopIfTrue="1" operator="greaterThanOrEqual">
      <formula>#REF!+3</formula>
    </cfRule>
  </conditionalFormatting>
  <conditionalFormatting sqref="D16 F16:G16 I16:I20">
    <cfRule type="cellIs" dxfId="54" priority="27" stopIfTrue="1" operator="lessThanOrEqual">
      <formula>#REF!-3</formula>
    </cfRule>
    <cfRule type="cellIs" dxfId="53" priority="28" stopIfTrue="1" operator="greaterThanOrEqual">
      <formula>#REF!+3</formula>
    </cfRule>
  </conditionalFormatting>
  <conditionalFormatting sqref="D14 F14:G14 I14">
    <cfRule type="cellIs" dxfId="52" priority="25" stopIfTrue="1" operator="lessThanOrEqual">
      <formula>#REF!-3</formula>
    </cfRule>
    <cfRule type="cellIs" dxfId="51" priority="26" stopIfTrue="1" operator="greaterThanOrEqual">
      <formula>#REF!+3</formula>
    </cfRule>
  </conditionalFormatting>
  <conditionalFormatting sqref="D12:G12 E13:E19 I12">
    <cfRule type="cellIs" dxfId="50" priority="23" stopIfTrue="1" operator="lessThanOrEqual">
      <formula>#REF!-3</formula>
    </cfRule>
    <cfRule type="cellIs" dxfId="49" priority="24" stopIfTrue="1" operator="greaterThanOrEqual">
      <formula>#REF!+3</formula>
    </cfRule>
  </conditionalFormatting>
  <conditionalFormatting sqref="D13 F13:G13 I13">
    <cfRule type="cellIs" dxfId="48" priority="21" stopIfTrue="1" operator="lessThanOrEqual">
      <formula>#REF!-3</formula>
    </cfRule>
    <cfRule type="cellIs" dxfId="47" priority="22" stopIfTrue="1" operator="greaterThanOrEqual">
      <formula>#REF!+3</formula>
    </cfRule>
  </conditionalFormatting>
  <conditionalFormatting sqref="F10:G10 I10">
    <cfRule type="cellIs" dxfId="46" priority="49" stopIfTrue="1" operator="greaterThanOrEqual">
      <formula>#REF!+3</formula>
    </cfRule>
  </conditionalFormatting>
  <conditionalFormatting sqref="H15">
    <cfRule type="cellIs" dxfId="45" priority="10" stopIfTrue="1" operator="lessThanOrEqual">
      <formula>#REF!-3</formula>
    </cfRule>
    <cfRule type="cellIs" dxfId="44" priority="11" stopIfTrue="1" operator="greaterThanOrEqual">
      <formula>#REF!+3</formula>
    </cfRule>
  </conditionalFormatting>
  <conditionalFormatting sqref="H16:H20">
    <cfRule type="cellIs" dxfId="43" priority="8" stopIfTrue="1" operator="lessThanOrEqual">
      <formula>#REF!-3</formula>
    </cfRule>
    <cfRule type="cellIs" dxfId="42" priority="9" stopIfTrue="1" operator="greaterThanOrEqual">
      <formula>#REF!+3</formula>
    </cfRule>
  </conditionalFormatting>
  <conditionalFormatting sqref="H14">
    <cfRule type="cellIs" dxfId="41" priority="6" stopIfTrue="1" operator="lessThanOrEqual">
      <formula>#REF!-3</formula>
    </cfRule>
    <cfRule type="cellIs" dxfId="40" priority="7" stopIfTrue="1" operator="greaterThanOrEqual">
      <formula>#REF!+3</formula>
    </cfRule>
  </conditionalFormatting>
  <conditionalFormatting sqref="H12">
    <cfRule type="cellIs" dxfId="39" priority="4" stopIfTrue="1" operator="lessThanOrEqual">
      <formula>#REF!-3</formula>
    </cfRule>
    <cfRule type="cellIs" dxfId="38" priority="5" stopIfTrue="1" operator="greaterThanOrEqual">
      <formula>#REF!+3</formula>
    </cfRule>
  </conditionalFormatting>
  <conditionalFormatting sqref="H13">
    <cfRule type="cellIs" dxfId="37" priority="2" stopIfTrue="1" operator="lessThanOrEqual">
      <formula>#REF!-3</formula>
    </cfRule>
    <cfRule type="cellIs" dxfId="36" priority="3" stopIfTrue="1" operator="greaterThanOrEqual">
      <formula>#REF!+3</formula>
    </cfRule>
  </conditionalFormatting>
  <conditionalFormatting sqref="H10">
    <cfRule type="cellIs" dxfId="35" priority="20" stopIfTrue="1" operator="greaterThanOrEqual">
      <formula>#REF!+3</formula>
    </cfRule>
  </conditionalFormatting>
  <conditionalFormatting sqref="M10">
    <cfRule type="cellIs" dxfId="34" priority="1" stopIfTrue="1" operator="greaterThanOrEqual">
      <formula>$K$10+3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5"/>
  <sheetViews>
    <sheetView workbookViewId="0">
      <selection activeCell="A19" sqref="A19:XFD22"/>
    </sheetView>
  </sheetViews>
  <sheetFormatPr defaultRowHeight="15" x14ac:dyDescent="0.25"/>
  <cols>
    <col min="3" max="3" width="30.7109375" customWidth="1"/>
  </cols>
  <sheetData>
    <row r="1" spans="1:15" x14ac:dyDescent="0.2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3" t="s">
        <v>0</v>
      </c>
      <c r="B3" s="4" t="s">
        <v>27</v>
      </c>
      <c r="C3" s="17"/>
      <c r="D3" s="17"/>
      <c r="E3" s="54" t="s">
        <v>34</v>
      </c>
      <c r="F3" s="54"/>
      <c r="G3" s="54"/>
      <c r="H3" s="18"/>
      <c r="I3" s="4"/>
      <c r="J3" s="2"/>
      <c r="K3" s="2"/>
      <c r="L3" s="2"/>
    </row>
    <row r="4" spans="1:15" x14ac:dyDescent="0.25">
      <c r="A4" s="3"/>
      <c r="B4" s="4" t="s">
        <v>33</v>
      </c>
      <c r="C4" s="17"/>
      <c r="D4" s="17"/>
      <c r="E4" s="54" t="s">
        <v>31</v>
      </c>
      <c r="F4" s="54"/>
      <c r="G4" s="54"/>
      <c r="H4" s="18"/>
      <c r="I4" s="4"/>
      <c r="J4" s="2"/>
      <c r="K4" s="2"/>
      <c r="L4" s="2"/>
    </row>
    <row r="5" spans="1:15" x14ac:dyDescent="0.25">
      <c r="A5" s="3"/>
      <c r="B5" s="4" t="s">
        <v>29</v>
      </c>
      <c r="C5" s="18"/>
      <c r="D5" s="18"/>
      <c r="E5" s="54" t="s">
        <v>32</v>
      </c>
      <c r="F5" s="54"/>
      <c r="G5" s="54"/>
      <c r="H5" s="54"/>
      <c r="I5" s="54"/>
      <c r="J5" s="54"/>
      <c r="K5" s="54"/>
      <c r="L5" s="5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5" customHeight="1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56" t="s">
        <v>25</v>
      </c>
      <c r="N7" s="56" t="s">
        <v>8</v>
      </c>
      <c r="O7" s="48" t="s">
        <v>9</v>
      </c>
    </row>
    <row r="8" spans="1:15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56"/>
      <c r="N8" s="56"/>
      <c r="O8" s="48"/>
    </row>
    <row r="9" spans="1:15" x14ac:dyDescent="0.25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7"/>
      <c r="N9" s="37"/>
      <c r="O9" s="38"/>
    </row>
    <row r="10" spans="1:15" x14ac:dyDescent="0.25">
      <c r="A10" s="6">
        <v>1</v>
      </c>
      <c r="B10" s="6">
        <v>302</v>
      </c>
      <c r="C10" s="45" t="s">
        <v>58</v>
      </c>
      <c r="D10" s="22">
        <v>29</v>
      </c>
      <c r="E10" s="22">
        <v>29</v>
      </c>
      <c r="F10" s="22">
        <v>29</v>
      </c>
      <c r="G10" s="6">
        <v>27</v>
      </c>
      <c r="H10" s="6">
        <v>29</v>
      </c>
      <c r="I10" s="6">
        <v>29</v>
      </c>
      <c r="J10" s="41">
        <f>K10/5</f>
        <v>28.6</v>
      </c>
      <c r="K10" s="6">
        <f>D10+E10+F10+G10+H10</f>
        <v>143</v>
      </c>
      <c r="L10" s="6"/>
      <c r="M10" s="6">
        <f>K10-L10</f>
        <v>143</v>
      </c>
      <c r="N10" s="6">
        <f>I10</f>
        <v>29</v>
      </c>
      <c r="O10" s="9">
        <v>2</v>
      </c>
    </row>
    <row r="11" spans="1:15" x14ac:dyDescent="0.25">
      <c r="A11" s="6">
        <f>A10+1</f>
        <v>2</v>
      </c>
      <c r="B11" s="6">
        <v>401</v>
      </c>
      <c r="C11" s="45" t="s">
        <v>57</v>
      </c>
      <c r="D11" s="22">
        <v>28</v>
      </c>
      <c r="E11" s="22">
        <v>28</v>
      </c>
      <c r="F11" s="22">
        <v>28</v>
      </c>
      <c r="G11" s="6">
        <v>28</v>
      </c>
      <c r="H11" s="6">
        <v>28</v>
      </c>
      <c r="I11" s="6">
        <v>28</v>
      </c>
      <c r="J11" s="41">
        <f>K11/5</f>
        <v>28</v>
      </c>
      <c r="K11" s="6">
        <f>D11+E11+F11+G11+H11</f>
        <v>140</v>
      </c>
      <c r="L11" s="7"/>
      <c r="M11" s="6">
        <f t="shared" ref="M11:M23" si="0">K11-L11</f>
        <v>140</v>
      </c>
      <c r="N11" s="6">
        <f>I11</f>
        <v>28</v>
      </c>
      <c r="O11" s="9">
        <v>3</v>
      </c>
    </row>
    <row r="12" spans="1:15" x14ac:dyDescent="0.25">
      <c r="A12" s="51" t="s">
        <v>11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6"/>
      <c r="N12" s="36"/>
      <c r="O12" s="39"/>
    </row>
    <row r="13" spans="1:15" x14ac:dyDescent="0.25">
      <c r="A13" s="6">
        <v>3</v>
      </c>
      <c r="B13" s="8">
        <v>201</v>
      </c>
      <c r="C13" s="45" t="s">
        <v>59</v>
      </c>
      <c r="D13" s="6">
        <v>29</v>
      </c>
      <c r="E13" s="6">
        <v>28</v>
      </c>
      <c r="F13" s="6">
        <v>28</v>
      </c>
      <c r="G13" s="6">
        <v>28</v>
      </c>
      <c r="H13" s="6">
        <v>28</v>
      </c>
      <c r="I13" s="6">
        <v>28</v>
      </c>
      <c r="J13" s="41">
        <f>K13/5</f>
        <v>28.2</v>
      </c>
      <c r="K13" s="6">
        <f>D13+E13+F13+G13+H13</f>
        <v>141</v>
      </c>
      <c r="L13" s="7"/>
      <c r="M13" s="6">
        <f t="shared" si="0"/>
        <v>141</v>
      </c>
      <c r="N13" s="6">
        <f t="shared" ref="N13:N23" si="1">I13</f>
        <v>28</v>
      </c>
      <c r="O13" s="9">
        <v>3</v>
      </c>
    </row>
    <row r="14" spans="1:15" x14ac:dyDescent="0.25">
      <c r="A14" s="6">
        <v>4</v>
      </c>
      <c r="B14" s="8">
        <v>202</v>
      </c>
      <c r="C14" s="45" t="s">
        <v>84</v>
      </c>
      <c r="D14" s="6">
        <v>30</v>
      </c>
      <c r="E14" s="6">
        <v>29</v>
      </c>
      <c r="F14" s="6">
        <v>29</v>
      </c>
      <c r="G14" s="6">
        <v>29</v>
      </c>
      <c r="H14" s="6">
        <v>29</v>
      </c>
      <c r="I14" s="6">
        <v>30</v>
      </c>
      <c r="J14" s="41">
        <f>K14/5</f>
        <v>29.2</v>
      </c>
      <c r="K14" s="6">
        <f>D14+E14+F14+G14+H14</f>
        <v>146</v>
      </c>
      <c r="L14" s="7"/>
      <c r="M14" s="6">
        <f t="shared" si="0"/>
        <v>146</v>
      </c>
      <c r="N14" s="6">
        <f t="shared" si="1"/>
        <v>30</v>
      </c>
      <c r="O14" s="9">
        <v>2</v>
      </c>
    </row>
    <row r="15" spans="1:15" x14ac:dyDescent="0.25">
      <c r="A15" s="51" t="s">
        <v>12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36"/>
      <c r="N15" s="36"/>
      <c r="O15" s="39"/>
    </row>
    <row r="16" spans="1:15" x14ac:dyDescent="0.25">
      <c r="A16" s="6">
        <v>5</v>
      </c>
      <c r="B16" s="8">
        <v>101</v>
      </c>
      <c r="C16" s="45" t="s">
        <v>60</v>
      </c>
      <c r="D16" s="22">
        <v>25</v>
      </c>
      <c r="E16" s="22">
        <v>25</v>
      </c>
      <c r="F16" s="22">
        <v>25</v>
      </c>
      <c r="G16" s="22">
        <v>25</v>
      </c>
      <c r="H16" s="22">
        <v>25</v>
      </c>
      <c r="I16" s="22">
        <v>26</v>
      </c>
      <c r="J16" s="41">
        <f>K16/5</f>
        <v>25</v>
      </c>
      <c r="K16" s="6">
        <f>D16+E16+F16+G16+H16</f>
        <v>125</v>
      </c>
      <c r="L16" s="7"/>
      <c r="M16" s="6">
        <f t="shared" si="0"/>
        <v>125</v>
      </c>
      <c r="N16" s="6">
        <f t="shared" si="1"/>
        <v>26</v>
      </c>
      <c r="O16" s="9"/>
    </row>
    <row r="17" spans="1:15" x14ac:dyDescent="0.25">
      <c r="A17" s="6">
        <v>6</v>
      </c>
      <c r="B17" s="6">
        <v>102</v>
      </c>
      <c r="C17" s="45" t="s">
        <v>61</v>
      </c>
      <c r="D17" s="22">
        <v>25</v>
      </c>
      <c r="E17" s="22">
        <v>26</v>
      </c>
      <c r="F17" s="22">
        <v>26</v>
      </c>
      <c r="G17" s="22">
        <v>25</v>
      </c>
      <c r="H17" s="22">
        <v>25</v>
      </c>
      <c r="I17" s="22">
        <v>25</v>
      </c>
      <c r="J17" s="41">
        <f t="shared" ref="J17:J23" si="2">K17/5</f>
        <v>25.4</v>
      </c>
      <c r="K17" s="6">
        <f t="shared" ref="K17:K23" si="3">D17+E17+F17+G17+H17</f>
        <v>127</v>
      </c>
      <c r="L17" s="6"/>
      <c r="M17" s="6">
        <f t="shared" si="0"/>
        <v>127</v>
      </c>
      <c r="N17" s="6">
        <f t="shared" si="1"/>
        <v>25</v>
      </c>
      <c r="O17" s="15"/>
    </row>
    <row r="18" spans="1:15" x14ac:dyDescent="0.25">
      <c r="A18" s="6">
        <v>7</v>
      </c>
      <c r="B18" s="6">
        <v>103</v>
      </c>
      <c r="C18" s="45" t="s">
        <v>62</v>
      </c>
      <c r="D18" s="22">
        <v>25</v>
      </c>
      <c r="E18" s="22">
        <v>25</v>
      </c>
      <c r="F18" s="22">
        <v>25</v>
      </c>
      <c r="G18" s="22">
        <v>25</v>
      </c>
      <c r="H18" s="22">
        <v>25</v>
      </c>
      <c r="I18" s="22">
        <v>25</v>
      </c>
      <c r="J18" s="41">
        <f t="shared" si="2"/>
        <v>25</v>
      </c>
      <c r="K18" s="6">
        <f t="shared" si="3"/>
        <v>125</v>
      </c>
      <c r="L18" s="7"/>
      <c r="M18" s="6">
        <f t="shared" si="0"/>
        <v>125</v>
      </c>
      <c r="N18" s="6">
        <f t="shared" si="1"/>
        <v>25</v>
      </c>
      <c r="O18" s="15"/>
    </row>
    <row r="19" spans="1:15" x14ac:dyDescent="0.25">
      <c r="A19" s="6">
        <v>8</v>
      </c>
      <c r="B19" s="6">
        <v>105</v>
      </c>
      <c r="C19" s="45" t="s">
        <v>63</v>
      </c>
      <c r="D19" s="22">
        <v>26</v>
      </c>
      <c r="E19" s="22">
        <v>27</v>
      </c>
      <c r="F19" s="22">
        <v>28</v>
      </c>
      <c r="G19" s="22">
        <v>28</v>
      </c>
      <c r="H19" s="22">
        <v>27</v>
      </c>
      <c r="I19" s="22">
        <v>27</v>
      </c>
      <c r="J19" s="41">
        <f t="shared" si="2"/>
        <v>27.2</v>
      </c>
      <c r="K19" s="6">
        <f t="shared" si="3"/>
        <v>136</v>
      </c>
      <c r="L19" s="7"/>
      <c r="M19" s="6">
        <f t="shared" si="0"/>
        <v>136</v>
      </c>
      <c r="N19" s="6">
        <f t="shared" si="1"/>
        <v>27</v>
      </c>
      <c r="O19" s="15">
        <v>2</v>
      </c>
    </row>
    <row r="20" spans="1:15" x14ac:dyDescent="0.25">
      <c r="A20" s="6">
        <v>9</v>
      </c>
      <c r="B20" s="6">
        <v>106</v>
      </c>
      <c r="C20" s="45" t="s">
        <v>64</v>
      </c>
      <c r="D20" s="22">
        <v>29</v>
      </c>
      <c r="E20" s="22">
        <v>28</v>
      </c>
      <c r="F20" s="22">
        <v>27</v>
      </c>
      <c r="G20" s="22">
        <v>26</v>
      </c>
      <c r="H20" s="42">
        <v>25</v>
      </c>
      <c r="I20" s="22">
        <v>28</v>
      </c>
      <c r="J20" s="41">
        <f t="shared" si="2"/>
        <v>27</v>
      </c>
      <c r="K20" s="6">
        <f t="shared" si="3"/>
        <v>135</v>
      </c>
      <c r="L20" s="7"/>
      <c r="M20" s="6">
        <f t="shared" si="0"/>
        <v>135</v>
      </c>
      <c r="N20" s="6">
        <f t="shared" si="1"/>
        <v>28</v>
      </c>
      <c r="O20" s="15">
        <v>3</v>
      </c>
    </row>
    <row r="21" spans="1:15" x14ac:dyDescent="0.25">
      <c r="A21" s="6">
        <v>10</v>
      </c>
      <c r="B21" s="6">
        <v>107</v>
      </c>
      <c r="C21" s="45" t="s">
        <v>65</v>
      </c>
      <c r="D21" s="22">
        <v>30</v>
      </c>
      <c r="E21" s="22">
        <v>30</v>
      </c>
      <c r="F21" s="22">
        <v>29</v>
      </c>
      <c r="G21" s="22">
        <v>29</v>
      </c>
      <c r="H21" s="22">
        <v>28</v>
      </c>
      <c r="I21" s="22">
        <v>30</v>
      </c>
      <c r="J21" s="41">
        <f t="shared" si="2"/>
        <v>29.2</v>
      </c>
      <c r="K21" s="6">
        <f t="shared" si="3"/>
        <v>146</v>
      </c>
      <c r="L21" s="7"/>
      <c r="M21" s="6">
        <f t="shared" si="0"/>
        <v>146</v>
      </c>
      <c r="N21" s="6">
        <f t="shared" si="1"/>
        <v>30</v>
      </c>
      <c r="O21" s="15">
        <v>1</v>
      </c>
    </row>
    <row r="22" spans="1:15" x14ac:dyDescent="0.25">
      <c r="A22" s="6">
        <v>11</v>
      </c>
      <c r="B22" s="6">
        <v>108</v>
      </c>
      <c r="C22" s="45" t="s">
        <v>66</v>
      </c>
      <c r="D22" s="22">
        <v>28</v>
      </c>
      <c r="E22" s="22">
        <v>29</v>
      </c>
      <c r="F22" s="42">
        <v>25</v>
      </c>
      <c r="G22" s="22">
        <v>27</v>
      </c>
      <c r="H22" s="22">
        <v>26</v>
      </c>
      <c r="I22" s="22">
        <v>29</v>
      </c>
      <c r="J22" s="41">
        <f t="shared" si="2"/>
        <v>27</v>
      </c>
      <c r="K22" s="6">
        <f t="shared" si="3"/>
        <v>135</v>
      </c>
      <c r="L22" s="7"/>
      <c r="M22" s="6">
        <f t="shared" si="0"/>
        <v>135</v>
      </c>
      <c r="N22" s="6">
        <f t="shared" si="1"/>
        <v>29</v>
      </c>
      <c r="O22" s="15">
        <v>3</v>
      </c>
    </row>
    <row r="23" spans="1:15" x14ac:dyDescent="0.25">
      <c r="A23" s="6">
        <v>12</v>
      </c>
      <c r="B23" s="8">
        <v>109</v>
      </c>
      <c r="C23" s="45" t="s">
        <v>67</v>
      </c>
      <c r="D23" s="22">
        <v>27</v>
      </c>
      <c r="E23" s="22">
        <v>25</v>
      </c>
      <c r="F23" s="22">
        <v>25</v>
      </c>
      <c r="G23" s="22">
        <v>25</v>
      </c>
      <c r="H23" s="22">
        <v>25</v>
      </c>
      <c r="I23" s="22">
        <v>26</v>
      </c>
      <c r="J23" s="41">
        <f t="shared" si="2"/>
        <v>25.4</v>
      </c>
      <c r="K23" s="6">
        <f t="shared" si="3"/>
        <v>127</v>
      </c>
      <c r="L23" s="7"/>
      <c r="M23" s="6">
        <f t="shared" si="0"/>
        <v>127</v>
      </c>
      <c r="N23" s="6">
        <f t="shared" si="1"/>
        <v>26</v>
      </c>
      <c r="O23" s="9"/>
    </row>
    <row r="24" spans="1:15" x14ac:dyDescent="0.25">
      <c r="C24" s="32"/>
      <c r="D24" s="32"/>
      <c r="E24" s="32"/>
      <c r="F24" s="32"/>
      <c r="G24" s="32"/>
      <c r="H24" s="32"/>
      <c r="I24" s="32"/>
      <c r="J24" s="32"/>
    </row>
    <row r="25" spans="1:15" x14ac:dyDescent="0.25">
      <c r="B25" s="10"/>
      <c r="C25" s="11" t="s">
        <v>14</v>
      </c>
    </row>
  </sheetData>
  <mergeCells count="16">
    <mergeCell ref="O7:O8"/>
    <mergeCell ref="A9:L9"/>
    <mergeCell ref="A12:L12"/>
    <mergeCell ref="A15:L15"/>
    <mergeCell ref="A7:A8"/>
    <mergeCell ref="B7:B8"/>
    <mergeCell ref="C7:C8"/>
    <mergeCell ref="D7:I7"/>
    <mergeCell ref="J7:J8"/>
    <mergeCell ref="K7:K8"/>
    <mergeCell ref="L7:L8"/>
    <mergeCell ref="E5:L5"/>
    <mergeCell ref="E4:G4"/>
    <mergeCell ref="E3:G3"/>
    <mergeCell ref="M7:M8"/>
    <mergeCell ref="N7:N8"/>
  </mergeCells>
  <conditionalFormatting sqref="D13:G13 I13">
    <cfRule type="cellIs" dxfId="33" priority="33" operator="lessThanOrEqual">
      <formula>$J$13-3</formula>
    </cfRule>
    <cfRule type="cellIs" dxfId="32" priority="34" operator="greaterThanOrEqual">
      <formula>$J$13+3</formula>
    </cfRule>
  </conditionalFormatting>
  <conditionalFormatting sqref="D14:G14 I14">
    <cfRule type="cellIs" dxfId="31" priority="31" operator="lessThanOrEqual">
      <formula>$J$14-3</formula>
    </cfRule>
    <cfRule type="cellIs" dxfId="30" priority="32" operator="greaterThanOrEqual">
      <formula>$J$14+3</formula>
    </cfRule>
  </conditionalFormatting>
  <conditionalFormatting sqref="D10:G11 I10:I11">
    <cfRule type="cellIs" dxfId="29" priority="15" operator="lessThanOrEqual">
      <formula>$J$13-3</formula>
    </cfRule>
    <cfRule type="cellIs" dxfId="28" priority="16" operator="greaterThanOrEqual">
      <formula>$J$13+3</formula>
    </cfRule>
  </conditionalFormatting>
  <conditionalFormatting sqref="H13">
    <cfRule type="cellIs" dxfId="27" priority="11" operator="lessThanOrEqual">
      <formula>$J$13-3</formula>
    </cfRule>
    <cfRule type="cellIs" dxfId="26" priority="12" operator="greaterThanOrEqual">
      <formula>$J$13+3</formula>
    </cfRule>
  </conditionalFormatting>
  <conditionalFormatting sqref="H14">
    <cfRule type="cellIs" dxfId="25" priority="9" operator="lessThanOrEqual">
      <formula>$J$14-3</formula>
    </cfRule>
    <cfRule type="cellIs" dxfId="24" priority="10" operator="greaterThanOrEqual">
      <formula>$J$14+3</formula>
    </cfRule>
  </conditionalFormatting>
  <conditionalFormatting sqref="H10:H11">
    <cfRule type="cellIs" dxfId="23" priority="3" operator="lessThanOrEqual">
      <formula>$J$13-3</formula>
    </cfRule>
    <cfRule type="cellIs" dxfId="22" priority="4" operator="greaterThanOrEqual">
      <formula>$J$13+3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2"/>
  <sheetViews>
    <sheetView workbookViewId="0">
      <selection activeCell="C17" sqref="C17"/>
    </sheetView>
  </sheetViews>
  <sheetFormatPr defaultRowHeight="15" x14ac:dyDescent="0.25"/>
  <cols>
    <col min="3" max="3" width="27.5703125" customWidth="1"/>
  </cols>
  <sheetData>
    <row r="1" spans="1:15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5">
      <c r="A3" s="16" t="s">
        <v>0</v>
      </c>
      <c r="B3" s="54" t="s">
        <v>35</v>
      </c>
      <c r="C3" s="57"/>
      <c r="D3" s="57"/>
      <c r="E3" s="54" t="s">
        <v>34</v>
      </c>
      <c r="F3" s="54"/>
      <c r="G3" s="54"/>
      <c r="H3" s="18"/>
      <c r="I3" s="18"/>
      <c r="J3" s="2"/>
      <c r="K3" s="2"/>
      <c r="L3" s="2"/>
    </row>
    <row r="4" spans="1:15" x14ac:dyDescent="0.25">
      <c r="A4" s="16"/>
      <c r="B4" s="54" t="s">
        <v>33</v>
      </c>
      <c r="C4" s="57"/>
      <c r="D4" s="57"/>
      <c r="E4" s="54" t="s">
        <v>31</v>
      </c>
      <c r="F4" s="54"/>
      <c r="G4" s="54"/>
      <c r="H4" s="18"/>
      <c r="I4" s="18"/>
      <c r="J4" s="2"/>
      <c r="K4" s="2"/>
      <c r="L4" s="2"/>
    </row>
    <row r="5" spans="1:15" x14ac:dyDescent="0.25">
      <c r="A5" s="16"/>
      <c r="B5" s="54" t="s">
        <v>36</v>
      </c>
      <c r="C5" s="54"/>
      <c r="D5" s="54"/>
      <c r="E5" s="54" t="s">
        <v>32</v>
      </c>
      <c r="F5" s="54"/>
      <c r="G5" s="54"/>
      <c r="H5" s="54"/>
      <c r="I5" s="54"/>
      <c r="J5" s="54"/>
      <c r="K5" s="54"/>
      <c r="L5" s="5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15" customHeight="1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56" t="s">
        <v>25</v>
      </c>
      <c r="N7" s="56" t="s">
        <v>8</v>
      </c>
      <c r="O7" s="48" t="s">
        <v>9</v>
      </c>
    </row>
    <row r="8" spans="1:15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56"/>
      <c r="N8" s="56"/>
      <c r="O8" s="48"/>
    </row>
    <row r="9" spans="1:15" x14ac:dyDescent="0.25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7"/>
      <c r="N9" s="37"/>
      <c r="O9" s="38"/>
    </row>
    <row r="10" spans="1:15" x14ac:dyDescent="0.25">
      <c r="A10" s="6">
        <v>1</v>
      </c>
      <c r="B10" s="6">
        <v>302</v>
      </c>
      <c r="C10" s="45" t="s">
        <v>68</v>
      </c>
      <c r="D10" s="6">
        <v>30</v>
      </c>
      <c r="E10" s="6">
        <v>29</v>
      </c>
      <c r="F10" s="6">
        <v>29</v>
      </c>
      <c r="G10" s="6">
        <v>29</v>
      </c>
      <c r="H10" s="6">
        <v>29</v>
      </c>
      <c r="I10" s="6">
        <v>30</v>
      </c>
      <c r="J10" s="41">
        <f>(D10+E10+F10+G10+H10)/5</f>
        <v>29.2</v>
      </c>
      <c r="K10" s="6">
        <f>D10+E10+F10+G10+H10</f>
        <v>146</v>
      </c>
      <c r="L10" s="6"/>
      <c r="M10" s="6">
        <f>K10-L10</f>
        <v>146</v>
      </c>
      <c r="N10" s="6">
        <f>I10</f>
        <v>30</v>
      </c>
      <c r="O10" s="15">
        <v>1</v>
      </c>
    </row>
    <row r="11" spans="1:15" x14ac:dyDescent="0.25">
      <c r="A11" s="6">
        <f>A10+1</f>
        <v>2</v>
      </c>
      <c r="B11" s="6">
        <v>303</v>
      </c>
      <c r="C11" s="45" t="s">
        <v>69</v>
      </c>
      <c r="D11" s="6">
        <v>28</v>
      </c>
      <c r="E11" s="6">
        <v>28</v>
      </c>
      <c r="F11" s="6">
        <v>27</v>
      </c>
      <c r="G11" s="6">
        <v>28</v>
      </c>
      <c r="H11" s="6">
        <v>27</v>
      </c>
      <c r="I11" s="6">
        <v>28</v>
      </c>
      <c r="J11" s="41">
        <f>(D11+E11+F11+G11+H11)/5</f>
        <v>27.6</v>
      </c>
      <c r="K11" s="6">
        <f>D11+E11+F11+G11+H11</f>
        <v>138</v>
      </c>
      <c r="L11" s="6"/>
      <c r="M11" s="6">
        <f>K11-L11</f>
        <v>138</v>
      </c>
      <c r="N11" s="6">
        <f>I11</f>
        <v>28</v>
      </c>
      <c r="O11" s="15">
        <v>3</v>
      </c>
    </row>
    <row r="12" spans="1:15" x14ac:dyDescent="0.25">
      <c r="A12" s="51" t="s">
        <v>12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7"/>
      <c r="N12" s="37"/>
      <c r="O12" s="39"/>
    </row>
    <row r="13" spans="1:15" ht="16.5" customHeight="1" x14ac:dyDescent="0.25">
      <c r="A13" s="6">
        <v>3</v>
      </c>
      <c r="B13" s="6">
        <v>101</v>
      </c>
      <c r="C13" s="45" t="s">
        <v>70</v>
      </c>
      <c r="D13" s="6">
        <v>25</v>
      </c>
      <c r="E13" s="6">
        <v>26</v>
      </c>
      <c r="F13" s="6">
        <v>25</v>
      </c>
      <c r="G13" s="6">
        <v>25</v>
      </c>
      <c r="H13" s="6">
        <v>25</v>
      </c>
      <c r="I13" s="6">
        <v>25</v>
      </c>
      <c r="J13" s="41">
        <f>(D13+E13+F13+G13+H13)/5</f>
        <v>25.2</v>
      </c>
      <c r="K13" s="6">
        <f>D13+E13+F13+G13+H13</f>
        <v>126</v>
      </c>
      <c r="L13" s="6"/>
      <c r="M13" s="6">
        <f>K13-L13</f>
        <v>126</v>
      </c>
      <c r="N13" s="6">
        <f>I13</f>
        <v>25</v>
      </c>
      <c r="O13" s="15"/>
    </row>
    <row r="14" spans="1:15" ht="16.5" customHeight="1" x14ac:dyDescent="0.25">
      <c r="A14" s="6">
        <v>4</v>
      </c>
      <c r="B14" s="6">
        <v>102</v>
      </c>
      <c r="C14" s="45" t="s">
        <v>71</v>
      </c>
      <c r="D14" s="6">
        <v>26</v>
      </c>
      <c r="E14" s="6">
        <v>25</v>
      </c>
      <c r="F14" s="6">
        <v>25</v>
      </c>
      <c r="G14" s="6">
        <v>26</v>
      </c>
      <c r="H14" s="6">
        <v>25</v>
      </c>
      <c r="I14" s="6">
        <v>25</v>
      </c>
      <c r="J14" s="41">
        <f t="shared" ref="J14:J18" si="0">(D14+E14+F14+G14+H14)/5</f>
        <v>25.4</v>
      </c>
      <c r="K14" s="6">
        <f t="shared" ref="K14:K18" si="1">D14+E14+F14+G14+H14</f>
        <v>127</v>
      </c>
      <c r="L14" s="6"/>
      <c r="M14" s="6">
        <f t="shared" ref="M14:M18" si="2">K14-L14</f>
        <v>127</v>
      </c>
      <c r="N14" s="6">
        <f t="shared" ref="N14:N18" si="3">I14</f>
        <v>25</v>
      </c>
      <c r="O14" s="15"/>
    </row>
    <row r="15" spans="1:15" ht="16.5" customHeight="1" x14ac:dyDescent="0.25">
      <c r="A15" s="6">
        <v>5</v>
      </c>
      <c r="B15" s="6">
        <v>103</v>
      </c>
      <c r="C15" s="45" t="s">
        <v>72</v>
      </c>
      <c r="D15" s="6">
        <v>27</v>
      </c>
      <c r="E15" s="6">
        <v>27</v>
      </c>
      <c r="F15" s="6">
        <v>26</v>
      </c>
      <c r="G15" s="6">
        <v>25</v>
      </c>
      <c r="H15" s="6">
        <v>25</v>
      </c>
      <c r="I15" s="6">
        <v>25</v>
      </c>
      <c r="J15" s="41">
        <f t="shared" si="0"/>
        <v>26</v>
      </c>
      <c r="K15" s="6">
        <f t="shared" si="1"/>
        <v>130</v>
      </c>
      <c r="L15" s="6"/>
      <c r="M15" s="6">
        <f t="shared" si="2"/>
        <v>130</v>
      </c>
      <c r="N15" s="6">
        <f t="shared" si="3"/>
        <v>25</v>
      </c>
      <c r="O15" s="15"/>
    </row>
    <row r="16" spans="1:15" ht="16.5" customHeight="1" x14ac:dyDescent="0.25">
      <c r="A16" s="6">
        <v>6</v>
      </c>
      <c r="B16" s="6">
        <v>104</v>
      </c>
      <c r="C16" s="45" t="s">
        <v>73</v>
      </c>
      <c r="D16" s="6">
        <v>25</v>
      </c>
      <c r="E16" s="6">
        <v>25</v>
      </c>
      <c r="F16" s="22">
        <v>25</v>
      </c>
      <c r="G16" s="6">
        <v>25</v>
      </c>
      <c r="H16" s="6">
        <v>25</v>
      </c>
      <c r="I16" s="6">
        <v>25</v>
      </c>
      <c r="J16" s="41">
        <f t="shared" si="0"/>
        <v>25</v>
      </c>
      <c r="K16" s="6">
        <f t="shared" si="1"/>
        <v>125</v>
      </c>
      <c r="L16" s="6"/>
      <c r="M16" s="6">
        <f t="shared" si="2"/>
        <v>125</v>
      </c>
      <c r="N16" s="6">
        <f t="shared" si="3"/>
        <v>25</v>
      </c>
      <c r="O16" s="15"/>
    </row>
    <row r="17" spans="1:16" ht="16.5" customHeight="1" x14ac:dyDescent="0.25">
      <c r="A17" s="6">
        <v>7</v>
      </c>
      <c r="B17" s="6">
        <v>105</v>
      </c>
      <c r="C17" s="45" t="s">
        <v>65</v>
      </c>
      <c r="D17" s="6">
        <v>29</v>
      </c>
      <c r="E17" s="6">
        <v>30</v>
      </c>
      <c r="F17" s="6">
        <v>28</v>
      </c>
      <c r="G17" s="22">
        <v>27</v>
      </c>
      <c r="H17" s="22">
        <v>27</v>
      </c>
      <c r="I17" s="6">
        <v>29</v>
      </c>
      <c r="J17" s="41">
        <f t="shared" si="0"/>
        <v>28.2</v>
      </c>
      <c r="K17" s="6">
        <f t="shared" si="1"/>
        <v>141</v>
      </c>
      <c r="L17" s="6"/>
      <c r="M17" s="6">
        <f t="shared" si="2"/>
        <v>141</v>
      </c>
      <c r="N17" s="6">
        <f t="shared" si="3"/>
        <v>29</v>
      </c>
      <c r="O17" s="15">
        <v>2</v>
      </c>
      <c r="P17" s="43"/>
    </row>
    <row r="18" spans="1:16" x14ac:dyDescent="0.25">
      <c r="A18" s="6">
        <v>8</v>
      </c>
      <c r="B18" s="6">
        <v>106</v>
      </c>
      <c r="C18" s="45" t="s">
        <v>66</v>
      </c>
      <c r="D18" s="6">
        <v>28</v>
      </c>
      <c r="E18" s="6">
        <v>28</v>
      </c>
      <c r="F18" s="6">
        <v>27</v>
      </c>
      <c r="G18" s="22">
        <v>25</v>
      </c>
      <c r="H18" s="22">
        <v>25</v>
      </c>
      <c r="I18" s="6">
        <v>28</v>
      </c>
      <c r="J18" s="41">
        <f t="shared" si="0"/>
        <v>26.6</v>
      </c>
      <c r="K18" s="6">
        <f t="shared" si="1"/>
        <v>133</v>
      </c>
      <c r="L18" s="7"/>
      <c r="M18" s="6">
        <f t="shared" si="2"/>
        <v>133</v>
      </c>
      <c r="N18" s="6">
        <f t="shared" si="3"/>
        <v>28</v>
      </c>
      <c r="O18" s="15"/>
    </row>
    <row r="19" spans="1:16" x14ac:dyDescent="0.25">
      <c r="A19" s="51" t="s">
        <v>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7"/>
      <c r="N19" s="37"/>
      <c r="O19" s="39"/>
    </row>
    <row r="20" spans="1:16" x14ac:dyDescent="0.25">
      <c r="A20" s="6">
        <v>9</v>
      </c>
      <c r="B20" s="8">
        <v>201</v>
      </c>
      <c r="C20" s="45" t="s">
        <v>74</v>
      </c>
      <c r="D20" s="6">
        <v>30</v>
      </c>
      <c r="E20" s="6">
        <v>29</v>
      </c>
      <c r="F20" s="6">
        <v>28</v>
      </c>
      <c r="G20" s="6">
        <v>29</v>
      </c>
      <c r="H20" s="6">
        <v>30</v>
      </c>
      <c r="I20" s="6">
        <v>29</v>
      </c>
      <c r="J20" s="41">
        <f>(D20+E20+F20+G20+H20)/5</f>
        <v>29.2</v>
      </c>
      <c r="K20" s="6">
        <f>D20+E20+F20+G20+H20</f>
        <v>146</v>
      </c>
      <c r="L20" s="7"/>
      <c r="M20" s="23">
        <f>K20-L20</f>
        <v>146</v>
      </c>
      <c r="N20" s="23">
        <f>I20</f>
        <v>29</v>
      </c>
      <c r="O20" s="15">
        <v>2</v>
      </c>
      <c r="P20" s="43"/>
    </row>
    <row r="22" spans="1:16" x14ac:dyDescent="0.25">
      <c r="B22" s="10"/>
      <c r="C22" s="11" t="s">
        <v>14</v>
      </c>
    </row>
  </sheetData>
  <mergeCells count="19">
    <mergeCell ref="N7:N8"/>
    <mergeCell ref="O7:O8"/>
    <mergeCell ref="A9:L9"/>
    <mergeCell ref="A19:L19"/>
    <mergeCell ref="A12:L12"/>
    <mergeCell ref="A7:A8"/>
    <mergeCell ref="B7:B8"/>
    <mergeCell ref="C7:C8"/>
    <mergeCell ref="D7:I7"/>
    <mergeCell ref="J7:J8"/>
    <mergeCell ref="K7:K8"/>
    <mergeCell ref="L7:L8"/>
    <mergeCell ref="M7:M8"/>
    <mergeCell ref="E3:G3"/>
    <mergeCell ref="E4:G4"/>
    <mergeCell ref="E5:L5"/>
    <mergeCell ref="B5:D5"/>
    <mergeCell ref="B4:D4"/>
    <mergeCell ref="B3:D3"/>
  </mergeCells>
  <conditionalFormatting sqref="D20:G20 I20">
    <cfRule type="cellIs" dxfId="21" priority="19" operator="lessThanOrEqual">
      <formula>$J$20-3</formula>
    </cfRule>
    <cfRule type="cellIs" dxfId="20" priority="20" operator="greaterThanOrEqual">
      <formula>$J$20+3</formula>
    </cfRule>
  </conditionalFormatting>
  <conditionalFormatting sqref="N20">
    <cfRule type="cellIs" dxfId="19" priority="15" operator="lessThanOrEqual">
      <formula>#REF!-3</formula>
    </cfRule>
    <cfRule type="cellIs" dxfId="18" priority="16" operator="greaterThanOrEqual">
      <formula>#REF!+3</formula>
    </cfRule>
  </conditionalFormatting>
  <conditionalFormatting sqref="H20">
    <cfRule type="cellIs" dxfId="17" priority="5" operator="lessThanOrEqual">
      <formula>$J$20-3</formula>
    </cfRule>
    <cfRule type="cellIs" dxfId="16" priority="6" operator="greaterThanOrEqual">
      <formula>$J$20+3</formula>
    </cfRule>
  </conditionalFormatting>
  <conditionalFormatting sqref="M20">
    <cfRule type="cellIs" dxfId="15" priority="1" operator="lessThanOrEqual">
      <formula>#REF!-3</formula>
    </cfRule>
    <cfRule type="cellIs" dxfId="14" priority="2" operator="greaterThanOrEqual">
      <formula>#REF!+3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7"/>
  <sheetViews>
    <sheetView workbookViewId="0">
      <selection activeCell="C23" sqref="C23"/>
    </sheetView>
  </sheetViews>
  <sheetFormatPr defaultRowHeight="15" x14ac:dyDescent="0.25"/>
  <cols>
    <col min="3" max="3" width="27.140625" customWidth="1"/>
  </cols>
  <sheetData>
    <row r="1" spans="1:16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x14ac:dyDescent="0.25">
      <c r="A3" s="16" t="s">
        <v>0</v>
      </c>
      <c r="B3" s="54" t="s">
        <v>35</v>
      </c>
      <c r="C3" s="57"/>
      <c r="D3" s="57"/>
      <c r="E3" s="54" t="s">
        <v>30</v>
      </c>
      <c r="F3" s="54"/>
      <c r="G3" s="54"/>
      <c r="H3" s="18"/>
      <c r="I3" s="18"/>
      <c r="J3" s="18"/>
      <c r="K3" s="2"/>
      <c r="L3" s="2"/>
      <c r="M3" s="2"/>
    </row>
    <row r="4" spans="1:16" x14ac:dyDescent="0.25">
      <c r="A4" s="16"/>
      <c r="B4" s="54" t="s">
        <v>33</v>
      </c>
      <c r="C4" s="57"/>
      <c r="D4" s="57"/>
      <c r="E4" s="54" t="s">
        <v>38</v>
      </c>
      <c r="F4" s="54"/>
      <c r="G4" s="54"/>
      <c r="H4" s="18"/>
      <c r="I4" s="18"/>
      <c r="J4" s="18"/>
      <c r="K4" s="2"/>
      <c r="L4" s="2"/>
      <c r="M4" s="2"/>
    </row>
    <row r="5" spans="1:16" x14ac:dyDescent="0.25">
      <c r="A5" s="16"/>
      <c r="B5" s="54" t="s">
        <v>37</v>
      </c>
      <c r="C5" s="54"/>
      <c r="D5" s="54"/>
      <c r="E5" s="54" t="s">
        <v>32</v>
      </c>
      <c r="F5" s="54"/>
      <c r="G5" s="54"/>
      <c r="H5" s="54"/>
      <c r="I5" s="54"/>
      <c r="J5" s="54"/>
      <c r="K5" s="54"/>
      <c r="L5" s="54"/>
      <c r="M5" s="54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5" customHeight="1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56" t="s">
        <v>25</v>
      </c>
      <c r="N7" s="47" t="s">
        <v>8</v>
      </c>
      <c r="O7" s="48" t="s">
        <v>9</v>
      </c>
    </row>
    <row r="8" spans="1:16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56"/>
      <c r="N8" s="47"/>
      <c r="O8" s="48"/>
    </row>
    <row r="9" spans="1:16" x14ac:dyDescent="0.25">
      <c r="A9" s="49" t="s">
        <v>39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7"/>
      <c r="N9" s="38"/>
      <c r="O9" s="38"/>
      <c r="P9" s="43"/>
    </row>
    <row r="10" spans="1:16" x14ac:dyDescent="0.25">
      <c r="A10" s="6">
        <v>1</v>
      </c>
      <c r="B10" s="6">
        <v>101</v>
      </c>
      <c r="C10" s="46" t="s">
        <v>48</v>
      </c>
      <c r="D10" s="6">
        <v>30</v>
      </c>
      <c r="E10" s="6">
        <v>29</v>
      </c>
      <c r="F10" s="6">
        <v>29</v>
      </c>
      <c r="G10" s="22">
        <v>27</v>
      </c>
      <c r="H10" s="6">
        <v>29</v>
      </c>
      <c r="I10" s="6">
        <v>29</v>
      </c>
      <c r="J10" s="41">
        <f>(D10+E10+F10+G10+H10)/5</f>
        <v>28.8</v>
      </c>
      <c r="K10" s="6">
        <f>D10+E10+F10+G10+H10</f>
        <v>144</v>
      </c>
      <c r="L10" s="6"/>
      <c r="M10" s="6">
        <f>K10-L10</f>
        <v>144</v>
      </c>
      <c r="N10" s="29">
        <f>I10</f>
        <v>29</v>
      </c>
      <c r="O10" s="31">
        <v>2</v>
      </c>
      <c r="P10" s="43"/>
    </row>
    <row r="11" spans="1:16" x14ac:dyDescent="0.25">
      <c r="A11" s="6">
        <v>2</v>
      </c>
      <c r="B11" s="6">
        <v>102</v>
      </c>
      <c r="C11" s="46" t="s">
        <v>76</v>
      </c>
      <c r="D11" s="6">
        <v>27</v>
      </c>
      <c r="E11" s="6">
        <v>28</v>
      </c>
      <c r="F11" s="22">
        <v>30</v>
      </c>
      <c r="G11" s="6">
        <v>28</v>
      </c>
      <c r="H11" s="6">
        <v>28</v>
      </c>
      <c r="I11" s="6">
        <v>28</v>
      </c>
      <c r="J11" s="41">
        <f t="shared" ref="J11:J14" si="0">(D11+E11+F11+G11+H11)/5</f>
        <v>28.2</v>
      </c>
      <c r="K11" s="6">
        <f t="shared" ref="K11:K14" si="1">D11+E11+F11+G11+H11</f>
        <v>141</v>
      </c>
      <c r="L11" s="6"/>
      <c r="M11" s="6">
        <f t="shared" ref="M11:M14" si="2">K11-L11</f>
        <v>141</v>
      </c>
      <c r="N11" s="29">
        <f t="shared" ref="N11:N14" si="3">I11</f>
        <v>28</v>
      </c>
      <c r="O11" s="31">
        <v>3</v>
      </c>
      <c r="P11" s="43"/>
    </row>
    <row r="12" spans="1:16" x14ac:dyDescent="0.25">
      <c r="A12" s="6">
        <v>3</v>
      </c>
      <c r="B12" s="6">
        <v>103</v>
      </c>
      <c r="C12" s="45" t="s">
        <v>77</v>
      </c>
      <c r="D12" s="6">
        <v>26</v>
      </c>
      <c r="E12" s="6">
        <v>25</v>
      </c>
      <c r="F12" s="6">
        <v>27</v>
      </c>
      <c r="G12" s="6">
        <v>25</v>
      </c>
      <c r="H12" s="6">
        <v>27</v>
      </c>
      <c r="I12" s="6">
        <v>25</v>
      </c>
      <c r="J12" s="41">
        <f t="shared" si="0"/>
        <v>26</v>
      </c>
      <c r="K12" s="6">
        <f t="shared" si="1"/>
        <v>130</v>
      </c>
      <c r="L12" s="6"/>
      <c r="M12" s="6">
        <f t="shared" si="2"/>
        <v>130</v>
      </c>
      <c r="N12" s="29">
        <f t="shared" si="3"/>
        <v>25</v>
      </c>
      <c r="O12" s="31"/>
      <c r="P12" s="43"/>
    </row>
    <row r="13" spans="1:16" x14ac:dyDescent="0.25">
      <c r="A13" s="6">
        <v>4</v>
      </c>
      <c r="B13" s="6">
        <v>104</v>
      </c>
      <c r="C13" s="45" t="s">
        <v>78</v>
      </c>
      <c r="D13" s="6">
        <v>25</v>
      </c>
      <c r="E13" s="6">
        <v>25</v>
      </c>
      <c r="F13" s="6">
        <v>26</v>
      </c>
      <c r="G13" s="6">
        <v>25</v>
      </c>
      <c r="H13" s="6">
        <v>25</v>
      </c>
      <c r="I13" s="6">
        <v>25</v>
      </c>
      <c r="J13" s="41">
        <f t="shared" si="0"/>
        <v>25.2</v>
      </c>
      <c r="K13" s="6">
        <f t="shared" si="1"/>
        <v>126</v>
      </c>
      <c r="L13" s="6"/>
      <c r="M13" s="6">
        <f t="shared" si="2"/>
        <v>126</v>
      </c>
      <c r="N13" s="29">
        <f t="shared" si="3"/>
        <v>25</v>
      </c>
      <c r="O13" s="31"/>
      <c r="P13" s="43"/>
    </row>
    <row r="14" spans="1:16" x14ac:dyDescent="0.25">
      <c r="A14" s="6">
        <v>5</v>
      </c>
      <c r="B14" s="6">
        <v>105</v>
      </c>
      <c r="C14" s="46" t="s">
        <v>79</v>
      </c>
      <c r="D14" s="6">
        <v>25</v>
      </c>
      <c r="E14" s="6">
        <v>27</v>
      </c>
      <c r="F14" s="6">
        <v>28</v>
      </c>
      <c r="G14" s="6">
        <v>26</v>
      </c>
      <c r="H14" s="6">
        <v>26</v>
      </c>
      <c r="I14" s="6">
        <v>27</v>
      </c>
      <c r="J14" s="41">
        <f t="shared" si="0"/>
        <v>26.4</v>
      </c>
      <c r="K14" s="6">
        <f t="shared" si="1"/>
        <v>132</v>
      </c>
      <c r="L14" s="6"/>
      <c r="M14" s="6">
        <f t="shared" si="2"/>
        <v>132</v>
      </c>
      <c r="N14" s="29">
        <f t="shared" si="3"/>
        <v>27</v>
      </c>
      <c r="O14" s="44"/>
      <c r="P14" s="43"/>
    </row>
    <row r="15" spans="1:16" x14ac:dyDescent="0.25">
      <c r="A15" s="49" t="s">
        <v>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7"/>
      <c r="N15" s="40"/>
      <c r="O15" s="39"/>
      <c r="P15" s="43"/>
    </row>
    <row r="16" spans="1:16" x14ac:dyDescent="0.25">
      <c r="A16" s="6">
        <v>6</v>
      </c>
      <c r="B16" s="6">
        <v>301</v>
      </c>
      <c r="C16" s="45" t="s">
        <v>75</v>
      </c>
      <c r="D16" s="6">
        <v>29</v>
      </c>
      <c r="E16" s="6">
        <v>29</v>
      </c>
      <c r="F16" s="6">
        <v>28</v>
      </c>
      <c r="G16" s="6">
        <v>28</v>
      </c>
      <c r="H16" s="6">
        <v>28</v>
      </c>
      <c r="I16" s="6">
        <v>28</v>
      </c>
      <c r="J16" s="41">
        <f>(D16+E16+F16+G16+H16)/5</f>
        <v>28.4</v>
      </c>
      <c r="K16" s="6">
        <f>D16+E16+F16+G16+H16</f>
        <v>142</v>
      </c>
      <c r="L16" s="6"/>
      <c r="M16" s="6">
        <f>K16-L16</f>
        <v>142</v>
      </c>
      <c r="N16" s="29">
        <f>I16</f>
        <v>28</v>
      </c>
      <c r="O16" s="31">
        <v>3</v>
      </c>
    </row>
    <row r="17" spans="14:15" x14ac:dyDescent="0.25">
      <c r="N17" s="30"/>
      <c r="O17" s="28"/>
    </row>
  </sheetData>
  <mergeCells count="18">
    <mergeCell ref="B3:D3"/>
    <mergeCell ref="E3:G3"/>
    <mergeCell ref="B4:D4"/>
    <mergeCell ref="E4:G4"/>
    <mergeCell ref="B5:D5"/>
    <mergeCell ref="E5:M5"/>
    <mergeCell ref="A15:L15"/>
    <mergeCell ref="A9:L9"/>
    <mergeCell ref="M7:M8"/>
    <mergeCell ref="A7:A8"/>
    <mergeCell ref="O7:O8"/>
    <mergeCell ref="B7:B8"/>
    <mergeCell ref="C7:C8"/>
    <mergeCell ref="D7:I7"/>
    <mergeCell ref="J7:J8"/>
    <mergeCell ref="K7:K8"/>
    <mergeCell ref="L7:L8"/>
    <mergeCell ref="N7:N8"/>
  </mergeCells>
  <conditionalFormatting sqref="D12:I12">
    <cfRule type="cellIs" dxfId="13" priority="1" operator="lessThanOrEqual">
      <formula>#REF!-3</formula>
    </cfRule>
    <cfRule type="cellIs" dxfId="12" priority="2" operator="greaterThanOrEqual">
      <formula>#REF!+3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3"/>
  <sheetViews>
    <sheetView zoomScaleNormal="100" workbookViewId="0">
      <selection activeCell="C10" sqref="C10"/>
    </sheetView>
  </sheetViews>
  <sheetFormatPr defaultRowHeight="15" x14ac:dyDescent="0.25"/>
  <cols>
    <col min="3" max="3" width="26" customWidth="1"/>
  </cols>
  <sheetData>
    <row r="1" spans="1:15" x14ac:dyDescent="0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16" t="s">
        <v>0</v>
      </c>
      <c r="B3" s="54" t="s">
        <v>35</v>
      </c>
      <c r="C3" s="57"/>
      <c r="D3" s="57"/>
      <c r="E3" s="54" t="s">
        <v>30</v>
      </c>
      <c r="F3" s="54"/>
      <c r="G3" s="54"/>
      <c r="H3" s="18"/>
      <c r="I3" s="18"/>
      <c r="J3" s="18"/>
      <c r="K3" s="18"/>
      <c r="L3" s="2"/>
      <c r="M3" s="2"/>
      <c r="N3" s="2"/>
      <c r="O3" s="2"/>
    </row>
    <row r="4" spans="1:15" x14ac:dyDescent="0.25">
      <c r="A4" s="16"/>
      <c r="B4" s="54" t="s">
        <v>33</v>
      </c>
      <c r="C4" s="57"/>
      <c r="D4" s="57"/>
      <c r="E4" s="54" t="s">
        <v>31</v>
      </c>
      <c r="F4" s="54"/>
      <c r="G4" s="54"/>
      <c r="H4" s="18"/>
      <c r="I4" s="18"/>
      <c r="J4" s="18"/>
      <c r="K4" s="18"/>
      <c r="L4" s="2"/>
      <c r="M4" s="2"/>
      <c r="N4" s="2"/>
      <c r="O4" s="2"/>
    </row>
    <row r="5" spans="1:15" x14ac:dyDescent="0.25">
      <c r="A5" s="16"/>
      <c r="B5" s="54" t="s">
        <v>37</v>
      </c>
      <c r="C5" s="54"/>
      <c r="D5" s="54"/>
      <c r="E5" s="54" t="s">
        <v>32</v>
      </c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15" customHeight="1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47" t="s">
        <v>25</v>
      </c>
      <c r="N7" s="47" t="s">
        <v>8</v>
      </c>
      <c r="O7" s="48" t="s">
        <v>9</v>
      </c>
    </row>
    <row r="8" spans="1:15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47"/>
      <c r="N8" s="47"/>
      <c r="O8" s="48"/>
    </row>
    <row r="9" spans="1:15" x14ac:dyDescent="0.25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34"/>
      <c r="N9" s="34"/>
      <c r="O9" s="35"/>
    </row>
    <row r="10" spans="1:15" x14ac:dyDescent="0.25">
      <c r="A10" s="6">
        <v>1</v>
      </c>
      <c r="B10" s="22">
        <v>101</v>
      </c>
      <c r="C10" s="45" t="s">
        <v>47</v>
      </c>
      <c r="D10" s="22">
        <v>29</v>
      </c>
      <c r="E10" s="22">
        <v>30</v>
      </c>
      <c r="F10" s="22">
        <v>28</v>
      </c>
      <c r="G10" s="22">
        <v>27</v>
      </c>
      <c r="H10" s="22">
        <v>28</v>
      </c>
      <c r="I10" s="22">
        <v>28</v>
      </c>
      <c r="J10" s="41">
        <f>(D10+E10+F10+G10+H10)/5</f>
        <v>28.4</v>
      </c>
      <c r="K10" s="22">
        <f>D10+E10+F10+G10+H10</f>
        <v>142</v>
      </c>
      <c r="L10" s="22"/>
      <c r="M10" s="25">
        <f>K10-L10</f>
        <v>142</v>
      </c>
      <c r="N10" s="25">
        <f>I10</f>
        <v>28</v>
      </c>
      <c r="O10" s="26">
        <v>2</v>
      </c>
    </row>
    <row r="11" spans="1:15" x14ac:dyDescent="0.25">
      <c r="A11" s="6">
        <f>A10+1</f>
        <v>2</v>
      </c>
      <c r="B11" s="22">
        <v>102</v>
      </c>
      <c r="C11" s="45" t="s">
        <v>80</v>
      </c>
      <c r="D11" s="22">
        <v>28</v>
      </c>
      <c r="E11" s="22">
        <v>28</v>
      </c>
      <c r="F11" s="22">
        <v>27</v>
      </c>
      <c r="G11" s="22">
        <v>26</v>
      </c>
      <c r="H11" s="22">
        <v>27</v>
      </c>
      <c r="I11" s="22">
        <v>27</v>
      </c>
      <c r="J11" s="41">
        <f>(D11+E11+F11+G11+H11)/5</f>
        <v>27.2</v>
      </c>
      <c r="K11" s="22">
        <f>D11+E11+F11+G11+H11</f>
        <v>136</v>
      </c>
      <c r="L11" s="27"/>
      <c r="M11" s="25">
        <f>K11-L11</f>
        <v>136</v>
      </c>
      <c r="N11" s="25">
        <f>I11</f>
        <v>27</v>
      </c>
      <c r="O11" s="26">
        <v>3</v>
      </c>
    </row>
    <row r="13" spans="1:15" x14ac:dyDescent="0.25">
      <c r="B13" s="10"/>
      <c r="C13" s="11" t="s">
        <v>14</v>
      </c>
    </row>
  </sheetData>
  <mergeCells count="17">
    <mergeCell ref="B3:D3"/>
    <mergeCell ref="E3:G3"/>
    <mergeCell ref="B4:D4"/>
    <mergeCell ref="E4:G4"/>
    <mergeCell ref="B5:D5"/>
    <mergeCell ref="E5:O5"/>
    <mergeCell ref="L7:L8"/>
    <mergeCell ref="N7:N8"/>
    <mergeCell ref="M7:M8"/>
    <mergeCell ref="O7:O8"/>
    <mergeCell ref="A9:L9"/>
    <mergeCell ref="A7:A8"/>
    <mergeCell ref="B7:B8"/>
    <mergeCell ref="C7:C8"/>
    <mergeCell ref="D7:I7"/>
    <mergeCell ref="J7:J8"/>
    <mergeCell ref="K7:K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0"/>
  <sheetViews>
    <sheetView workbookViewId="0">
      <selection activeCell="C10" sqref="C10"/>
    </sheetView>
  </sheetViews>
  <sheetFormatPr defaultRowHeight="15" x14ac:dyDescent="0.25"/>
  <cols>
    <col min="3" max="3" width="24.42578125" customWidth="1"/>
  </cols>
  <sheetData>
    <row r="1" spans="1:15" x14ac:dyDescent="0.2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x14ac:dyDescent="0.25">
      <c r="A3" s="16" t="s">
        <v>0</v>
      </c>
      <c r="B3" s="54" t="s">
        <v>35</v>
      </c>
      <c r="C3" s="57"/>
      <c r="D3" s="57"/>
      <c r="E3" s="54" t="s">
        <v>41</v>
      </c>
      <c r="F3" s="54"/>
      <c r="G3" s="54"/>
      <c r="H3" s="18"/>
      <c r="I3" s="18"/>
      <c r="J3" s="18"/>
      <c r="K3" s="18"/>
      <c r="L3" s="18"/>
      <c r="M3" s="2"/>
      <c r="N3" s="2"/>
      <c r="O3" s="2"/>
    </row>
    <row r="4" spans="1:15" x14ac:dyDescent="0.25">
      <c r="A4" s="16"/>
      <c r="B4" s="54" t="s">
        <v>33</v>
      </c>
      <c r="C4" s="57"/>
      <c r="D4" s="57"/>
      <c r="E4" s="54" t="s">
        <v>31</v>
      </c>
      <c r="F4" s="54"/>
      <c r="G4" s="54"/>
      <c r="H4" s="18"/>
      <c r="I4" s="18"/>
      <c r="J4" s="18"/>
      <c r="K4" s="18"/>
      <c r="L4" s="18"/>
      <c r="M4" s="2"/>
      <c r="N4" s="2"/>
      <c r="O4" s="2"/>
    </row>
    <row r="5" spans="1:15" x14ac:dyDescent="0.25">
      <c r="A5" s="16"/>
      <c r="B5" s="54" t="s">
        <v>37</v>
      </c>
      <c r="C5" s="54"/>
      <c r="D5" s="54"/>
      <c r="E5" s="54" t="s">
        <v>32</v>
      </c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x14ac:dyDescent="0.25">
      <c r="A6" s="16"/>
      <c r="B6" s="18"/>
      <c r="C6" s="57"/>
      <c r="D6" s="57"/>
      <c r="E6" s="18"/>
      <c r="F6" s="54"/>
      <c r="G6" s="54"/>
      <c r="H6" s="18"/>
      <c r="I6" s="18"/>
      <c r="J6" s="2"/>
      <c r="K6" s="2"/>
      <c r="L6" s="2"/>
      <c r="M6" s="2"/>
    </row>
    <row r="7" spans="1:15" x14ac:dyDescent="0.25">
      <c r="A7" s="47" t="s">
        <v>1</v>
      </c>
      <c r="B7" s="47" t="s">
        <v>2</v>
      </c>
      <c r="C7" s="47" t="s">
        <v>3</v>
      </c>
      <c r="D7" s="55" t="s">
        <v>4</v>
      </c>
      <c r="E7" s="55"/>
      <c r="F7" s="55"/>
      <c r="G7" s="55"/>
      <c r="H7" s="55"/>
      <c r="I7" s="55"/>
      <c r="J7" s="47" t="s">
        <v>5</v>
      </c>
      <c r="K7" s="47" t="s">
        <v>6</v>
      </c>
      <c r="L7" s="47" t="s">
        <v>7</v>
      </c>
      <c r="M7" s="47" t="s">
        <v>25</v>
      </c>
      <c r="N7" s="56" t="s">
        <v>8</v>
      </c>
      <c r="O7" s="48" t="s">
        <v>9</v>
      </c>
    </row>
    <row r="8" spans="1:15" x14ac:dyDescent="0.25">
      <c r="A8" s="47"/>
      <c r="B8" s="47"/>
      <c r="C8" s="47"/>
      <c r="D8" s="33">
        <v>1</v>
      </c>
      <c r="E8" s="33">
        <v>2</v>
      </c>
      <c r="F8" s="33">
        <v>3</v>
      </c>
      <c r="G8" s="33">
        <v>4</v>
      </c>
      <c r="H8" s="33">
        <v>5</v>
      </c>
      <c r="I8" s="33">
        <v>6</v>
      </c>
      <c r="J8" s="47"/>
      <c r="K8" s="47"/>
      <c r="L8" s="47"/>
      <c r="M8" s="47"/>
      <c r="N8" s="56"/>
      <c r="O8" s="48"/>
    </row>
    <row r="9" spans="1:15" x14ac:dyDescent="0.25">
      <c r="A9" s="49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8"/>
      <c r="N9" s="37"/>
      <c r="O9" s="38"/>
    </row>
    <row r="10" spans="1:15" x14ac:dyDescent="0.25">
      <c r="A10" s="6">
        <v>1</v>
      </c>
      <c r="B10" s="6">
        <v>101</v>
      </c>
      <c r="C10" s="45" t="s">
        <v>81</v>
      </c>
      <c r="D10" s="6">
        <v>28</v>
      </c>
      <c r="E10" s="6">
        <v>28</v>
      </c>
      <c r="F10" s="6">
        <v>28</v>
      </c>
      <c r="G10" s="6">
        <v>27</v>
      </c>
      <c r="H10" s="6">
        <v>27</v>
      </c>
      <c r="I10" s="6">
        <v>26</v>
      </c>
      <c r="J10" s="41">
        <f>(D10+E10+F10+G10+H10)/5</f>
        <v>27.6</v>
      </c>
      <c r="K10" s="6">
        <f>H10+G10+F10+E10+D10</f>
        <v>138</v>
      </c>
      <c r="L10" s="6"/>
      <c r="M10" s="6">
        <f>K10</f>
        <v>138</v>
      </c>
      <c r="N10" s="23">
        <f>I10</f>
        <v>26</v>
      </c>
      <c r="O10" s="15">
        <v>3</v>
      </c>
    </row>
  </sheetData>
  <mergeCells count="19">
    <mergeCell ref="C6:D6"/>
    <mergeCell ref="F6:G6"/>
    <mergeCell ref="N7:N8"/>
    <mergeCell ref="O7:O8"/>
    <mergeCell ref="A9:M9"/>
    <mergeCell ref="A7:A8"/>
    <mergeCell ref="B7:B8"/>
    <mergeCell ref="C7:C8"/>
    <mergeCell ref="D7:I7"/>
    <mergeCell ref="J7:J8"/>
    <mergeCell ref="K7:K8"/>
    <mergeCell ref="L7:L8"/>
    <mergeCell ref="M7:M8"/>
    <mergeCell ref="B3:D3"/>
    <mergeCell ref="E3:G3"/>
    <mergeCell ref="B4:D4"/>
    <mergeCell ref="E4:G4"/>
    <mergeCell ref="B5:D5"/>
    <mergeCell ref="E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C12" sqref="C12"/>
    </sheetView>
  </sheetViews>
  <sheetFormatPr defaultRowHeight="15" x14ac:dyDescent="0.25"/>
  <cols>
    <col min="3" max="3" width="27.5703125" customWidth="1"/>
    <col min="12" max="12" width="8.5703125" customWidth="1"/>
  </cols>
  <sheetData>
    <row r="1" spans="1:14" ht="17.25" x14ac:dyDescent="0.25">
      <c r="A1" s="19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16" t="s">
        <v>0</v>
      </c>
      <c r="B3" s="54" t="s">
        <v>35</v>
      </c>
      <c r="C3" s="57"/>
      <c r="D3" s="57"/>
      <c r="E3" s="54" t="s">
        <v>43</v>
      </c>
      <c r="F3" s="54"/>
      <c r="G3" s="54"/>
      <c r="H3" s="18"/>
      <c r="I3" s="18"/>
      <c r="J3" s="18"/>
      <c r="K3" s="18"/>
      <c r="L3" s="18"/>
      <c r="M3" s="2"/>
      <c r="N3" s="2"/>
    </row>
    <row r="4" spans="1:14" x14ac:dyDescent="0.25">
      <c r="A4" s="16"/>
      <c r="B4" s="54" t="s">
        <v>33</v>
      </c>
      <c r="C4" s="57"/>
      <c r="D4" s="57"/>
      <c r="E4" s="54" t="s">
        <v>44</v>
      </c>
      <c r="F4" s="54"/>
      <c r="G4" s="54"/>
      <c r="H4" s="18"/>
      <c r="I4" s="18"/>
      <c r="J4" s="18"/>
      <c r="K4" s="18"/>
      <c r="L4" s="18"/>
      <c r="M4" s="2"/>
      <c r="N4" s="2"/>
    </row>
    <row r="5" spans="1:14" x14ac:dyDescent="0.25">
      <c r="A5" s="16"/>
      <c r="B5" s="54" t="s">
        <v>42</v>
      </c>
      <c r="C5" s="54"/>
      <c r="D5" s="54"/>
      <c r="E5" s="54" t="s">
        <v>32</v>
      </c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59" t="s">
        <v>1</v>
      </c>
      <c r="B7" s="59" t="s">
        <v>16</v>
      </c>
      <c r="C7" s="59" t="s">
        <v>3</v>
      </c>
      <c r="D7" s="62" t="s">
        <v>0</v>
      </c>
      <c r="E7" s="63"/>
      <c r="F7" s="63"/>
      <c r="G7" s="63"/>
      <c r="H7" s="63"/>
      <c r="I7" s="64"/>
      <c r="J7" s="59" t="s">
        <v>17</v>
      </c>
      <c r="K7" s="59" t="s">
        <v>18</v>
      </c>
      <c r="L7" s="59" t="s">
        <v>19</v>
      </c>
      <c r="M7" s="59" t="s">
        <v>20</v>
      </c>
      <c r="N7" s="60" t="s">
        <v>21</v>
      </c>
    </row>
    <row r="8" spans="1:14" x14ac:dyDescent="0.25">
      <c r="A8" s="59"/>
      <c r="B8" s="59"/>
      <c r="C8" s="59"/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59"/>
      <c r="K8" s="59"/>
      <c r="L8" s="59"/>
      <c r="M8" s="59"/>
      <c r="N8" s="61"/>
    </row>
    <row r="9" spans="1:14" x14ac:dyDescent="0.25">
      <c r="A9" s="49" t="s">
        <v>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8"/>
      <c r="N9" s="37"/>
    </row>
    <row r="10" spans="1:14" x14ac:dyDescent="0.25">
      <c r="A10" s="6">
        <v>1</v>
      </c>
      <c r="B10" s="6">
        <v>101</v>
      </c>
      <c r="C10" s="46" t="s">
        <v>82</v>
      </c>
      <c r="D10" s="6">
        <v>30</v>
      </c>
      <c r="E10" s="6">
        <v>29</v>
      </c>
      <c r="F10" s="6">
        <v>30</v>
      </c>
      <c r="G10" s="6">
        <v>27</v>
      </c>
      <c r="H10" s="6">
        <v>29</v>
      </c>
      <c r="I10" s="6">
        <v>29</v>
      </c>
      <c r="J10" s="41">
        <f>(D10+E10+F10+G10+H10)/5</f>
        <v>29</v>
      </c>
      <c r="K10" s="6">
        <f>D10+E10+F10+G10+H10</f>
        <v>145</v>
      </c>
      <c r="L10" s="20"/>
      <c r="M10" s="6">
        <f>K10-L10</f>
        <v>145</v>
      </c>
      <c r="N10" s="21">
        <v>2</v>
      </c>
    </row>
    <row r="11" spans="1:14" x14ac:dyDescent="0.25">
      <c r="A11" s="6">
        <f>A10+1</f>
        <v>2</v>
      </c>
      <c r="B11" s="6">
        <v>103</v>
      </c>
      <c r="C11" s="46" t="s">
        <v>83</v>
      </c>
      <c r="D11" s="6">
        <v>28</v>
      </c>
      <c r="E11" s="6">
        <v>28</v>
      </c>
      <c r="F11" s="6">
        <v>28</v>
      </c>
      <c r="G11" s="6">
        <v>26</v>
      </c>
      <c r="H11" s="6">
        <v>28</v>
      </c>
      <c r="I11" s="6">
        <v>28</v>
      </c>
      <c r="J11" s="41">
        <f t="shared" ref="J11:J12" si="0">(D11+E11+F11+G11+H11)/5</f>
        <v>27.6</v>
      </c>
      <c r="K11" s="6">
        <f t="shared" ref="K11:K12" si="1">D11+E11+F11+G11+H11</f>
        <v>138</v>
      </c>
      <c r="L11" s="20"/>
      <c r="M11" s="6">
        <f t="shared" ref="M11:M12" si="2">K11-L11</f>
        <v>138</v>
      </c>
      <c r="N11" s="21">
        <v>3</v>
      </c>
    </row>
    <row r="12" spans="1:14" x14ac:dyDescent="0.25">
      <c r="A12" s="6">
        <f t="shared" ref="A12" si="3">A11+1</f>
        <v>3</v>
      </c>
      <c r="B12" s="8">
        <v>104</v>
      </c>
      <c r="C12" s="46" t="s">
        <v>84</v>
      </c>
      <c r="D12" s="6">
        <v>29</v>
      </c>
      <c r="E12" s="6">
        <v>30</v>
      </c>
      <c r="F12" s="6">
        <v>29</v>
      </c>
      <c r="G12" s="6">
        <v>28</v>
      </c>
      <c r="H12" s="6">
        <v>30</v>
      </c>
      <c r="I12" s="22">
        <v>30</v>
      </c>
      <c r="J12" s="41">
        <f t="shared" si="0"/>
        <v>29.2</v>
      </c>
      <c r="K12" s="6">
        <f t="shared" si="1"/>
        <v>146</v>
      </c>
      <c r="L12" s="20"/>
      <c r="M12" s="6">
        <f t="shared" si="2"/>
        <v>146</v>
      </c>
      <c r="N12" s="21">
        <v>1</v>
      </c>
    </row>
  </sheetData>
  <mergeCells count="16">
    <mergeCell ref="A9:M9"/>
    <mergeCell ref="B3:D3"/>
    <mergeCell ref="E3:G3"/>
    <mergeCell ref="B4:D4"/>
    <mergeCell ref="E4:G4"/>
    <mergeCell ref="B5:D5"/>
    <mergeCell ref="E5:N5"/>
    <mergeCell ref="K7:K8"/>
    <mergeCell ref="L7:L8"/>
    <mergeCell ref="M7:M8"/>
    <mergeCell ref="N7:N8"/>
    <mergeCell ref="A7:A8"/>
    <mergeCell ref="B7:B8"/>
    <mergeCell ref="C7:C8"/>
    <mergeCell ref="D7:I7"/>
    <mergeCell ref="J7:J8"/>
  </mergeCells>
  <conditionalFormatting sqref="D10:E10 H10:I10">
    <cfRule type="cellIs" dxfId="11" priority="13" operator="lessThanOrEqual">
      <formula>$J$10-3</formula>
    </cfRule>
    <cfRule type="cellIs" dxfId="10" priority="14" operator="greaterThanOrEqual">
      <formula>$J$10+3</formula>
    </cfRule>
  </conditionalFormatting>
  <conditionalFormatting sqref="D11:E11 H11:I11">
    <cfRule type="cellIs" dxfId="9" priority="11" operator="lessThanOrEqual">
      <formula>$J$11-3</formula>
    </cfRule>
    <cfRule type="cellIs" dxfId="8" priority="12" operator="greaterThanOrEqual">
      <formula>$J$11+3</formula>
    </cfRule>
  </conditionalFormatting>
  <conditionalFormatting sqref="D12:E12 H12:I12">
    <cfRule type="cellIs" dxfId="7" priority="9" operator="lessThanOrEqual">
      <formula>$J$12-3</formula>
    </cfRule>
    <cfRule type="cellIs" dxfId="6" priority="10" operator="greaterThanOrEqual">
      <formula>$J$12+3</formula>
    </cfRule>
  </conditionalFormatting>
  <conditionalFormatting sqref="F12:G12">
    <cfRule type="cellIs" dxfId="5" priority="15" operator="lessThanOrEqual">
      <formula>#REF!-3</formula>
    </cfRule>
    <cfRule type="cellIs" dxfId="4" priority="16" operator="greaterThanOrEqual">
      <formula>#REF!+3</formula>
    </cfRule>
  </conditionalFormatting>
  <conditionalFormatting sqref="F10:G10">
    <cfRule type="cellIs" dxfId="3" priority="49" operator="lessThanOrEqual">
      <formula>#REF!-3</formula>
    </cfRule>
    <cfRule type="cellIs" dxfId="2" priority="50" operator="greaterThanOrEqual">
      <formula>#REF!+3</formula>
    </cfRule>
  </conditionalFormatting>
  <conditionalFormatting sqref="F11:G11">
    <cfRule type="cellIs" dxfId="1" priority="51" operator="lessThanOrEqual">
      <formula>#REF!-3</formula>
    </cfRule>
    <cfRule type="cellIs" dxfId="0" priority="52" operator="greaterThanOrEqual">
      <formula>#REF!+3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color smoky</vt:lpstr>
      <vt:lpstr>new look</vt:lpstr>
      <vt:lpstr>smoky eyes</vt:lpstr>
      <vt:lpstr>весільний макіяж</vt:lpstr>
      <vt:lpstr>креативний макіяж</vt:lpstr>
      <vt:lpstr>подіумний макіяж</vt:lpstr>
      <vt:lpstr>постер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2022-10-14T08:27:15Z</cp:lastPrinted>
  <dcterms:created xsi:type="dcterms:W3CDTF">2022-10-12T10:25:22Z</dcterms:created>
  <dcterms:modified xsi:type="dcterms:W3CDTF">2023-05-31T08:17:46Z</dcterms:modified>
</cp:coreProperties>
</file>