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СПУ_03.02.2022\Kyiv beauty Cup. Online\ЗВЕДЕНІ ТАБЛИЦІ\"/>
    </mc:Choice>
  </mc:AlternateContent>
  <bookViews>
    <workbookView xWindow="0" yWindow="0" windowWidth="24000" windowHeight="9735" firstSheet="1" activeTab="5"/>
  </bookViews>
  <sheets>
    <sheet name="чоловічий модний образ" sheetId="4" r:id="rId1"/>
    <sheet name="дизайн бороди" sheetId="3" r:id="rId2"/>
    <sheet name="чол салонна стрижка та укладка" sheetId="1" r:id="rId3"/>
    <sheet name="чол повсякденна стр і укл" sheetId="6" r:id="rId4"/>
    <sheet name="FADE" sheetId="2" r:id="rId5"/>
    <sheet name="Hair " sheetId="5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" i="5" l="1"/>
  <c r="L13" i="5"/>
  <c r="O12" i="5"/>
  <c r="O13" i="5"/>
  <c r="O11" i="5"/>
  <c r="L11" i="5"/>
  <c r="K12" i="5"/>
  <c r="K13" i="5"/>
  <c r="K11" i="5"/>
  <c r="N17" i="2"/>
  <c r="N18" i="2"/>
  <c r="N19" i="2"/>
  <c r="N20" i="2"/>
  <c r="N21" i="2"/>
  <c r="N22" i="2"/>
  <c r="N23" i="2"/>
  <c r="N24" i="2"/>
  <c r="N25" i="2"/>
  <c r="N26" i="2"/>
  <c r="N27" i="2"/>
  <c r="N16" i="2"/>
  <c r="N11" i="2"/>
  <c r="N12" i="2"/>
  <c r="N13" i="2"/>
  <c r="N14" i="2"/>
  <c r="N10" i="2"/>
  <c r="M19" i="2"/>
  <c r="M23" i="2"/>
  <c r="M27" i="2"/>
  <c r="K17" i="2"/>
  <c r="M17" i="2" s="1"/>
  <c r="K18" i="2"/>
  <c r="M18" i="2" s="1"/>
  <c r="K19" i="2"/>
  <c r="K20" i="2"/>
  <c r="M20" i="2" s="1"/>
  <c r="K21" i="2"/>
  <c r="M21" i="2" s="1"/>
  <c r="K22" i="2"/>
  <c r="M22" i="2" s="1"/>
  <c r="K23" i="2"/>
  <c r="K24" i="2"/>
  <c r="M24" i="2" s="1"/>
  <c r="K25" i="2"/>
  <c r="M25" i="2" s="1"/>
  <c r="K26" i="2"/>
  <c r="M26" i="2" s="1"/>
  <c r="K27" i="2"/>
  <c r="M16" i="2"/>
  <c r="K16" i="2"/>
  <c r="K11" i="2"/>
  <c r="K12" i="2"/>
  <c r="K13" i="2"/>
  <c r="K14" i="2"/>
  <c r="K10" i="2"/>
  <c r="J17" i="2"/>
  <c r="J18" i="2"/>
  <c r="J19" i="2"/>
  <c r="J20" i="2"/>
  <c r="J21" i="2"/>
  <c r="J22" i="2"/>
  <c r="J23" i="2"/>
  <c r="J24" i="2"/>
  <c r="J25" i="2"/>
  <c r="J26" i="2"/>
  <c r="J27" i="2"/>
  <c r="J16" i="2"/>
  <c r="J11" i="2"/>
  <c r="J12" i="2"/>
  <c r="J13" i="2"/>
  <c r="J14" i="2"/>
  <c r="J10" i="2"/>
  <c r="K11" i="6"/>
  <c r="M11" i="6" s="1"/>
  <c r="K12" i="6"/>
  <c r="M12" i="6" s="1"/>
  <c r="K13" i="6"/>
  <c r="M13" i="6" s="1"/>
  <c r="K14" i="6"/>
  <c r="M14" i="6" s="1"/>
  <c r="K15" i="6"/>
  <c r="M15" i="6" s="1"/>
  <c r="K16" i="6"/>
  <c r="M16" i="6" s="1"/>
  <c r="K17" i="6"/>
  <c r="M17" i="6" s="1"/>
  <c r="K18" i="6"/>
  <c r="M18" i="6" s="1"/>
  <c r="M10" i="6"/>
  <c r="K10" i="6"/>
  <c r="J11" i="6"/>
  <c r="J12" i="6"/>
  <c r="J13" i="6"/>
  <c r="J14" i="6"/>
  <c r="J15" i="6"/>
  <c r="J16" i="6"/>
  <c r="J17" i="6"/>
  <c r="J18" i="6"/>
  <c r="J10" i="6"/>
  <c r="K16" i="1"/>
  <c r="M16" i="1" s="1"/>
  <c r="K17" i="1"/>
  <c r="M17" i="1" s="1"/>
  <c r="K18" i="1"/>
  <c r="M18" i="1" s="1"/>
  <c r="K19" i="1"/>
  <c r="M19" i="1" s="1"/>
  <c r="K20" i="1"/>
  <c r="M20" i="1" s="1"/>
  <c r="K15" i="1"/>
  <c r="M15" i="1" s="1"/>
  <c r="K11" i="1"/>
  <c r="M11" i="1" s="1"/>
  <c r="K12" i="1"/>
  <c r="M12" i="1" s="1"/>
  <c r="K13" i="1"/>
  <c r="M13" i="1" s="1"/>
  <c r="K10" i="1"/>
  <c r="M10" i="1" s="1"/>
  <c r="J16" i="1"/>
  <c r="J17" i="1"/>
  <c r="J18" i="1"/>
  <c r="J19" i="1"/>
  <c r="J20" i="1"/>
  <c r="J15" i="1"/>
  <c r="J11" i="1"/>
  <c r="J12" i="1"/>
  <c r="J13" i="1"/>
  <c r="J10" i="1"/>
  <c r="O17" i="3"/>
  <c r="O18" i="3"/>
  <c r="O19" i="3"/>
  <c r="O20" i="3"/>
  <c r="O21" i="3"/>
  <c r="O16" i="3"/>
  <c r="O12" i="3"/>
  <c r="O13" i="3"/>
  <c r="O14" i="3"/>
  <c r="O11" i="3"/>
  <c r="L17" i="3"/>
  <c r="L18" i="3"/>
  <c r="L19" i="3"/>
  <c r="L20" i="3"/>
  <c r="L21" i="3"/>
  <c r="L16" i="3"/>
  <c r="L12" i="3"/>
  <c r="L13" i="3"/>
  <c r="L14" i="3"/>
  <c r="L11" i="3"/>
  <c r="K17" i="3"/>
  <c r="K18" i="3"/>
  <c r="K19" i="3"/>
  <c r="K20" i="3"/>
  <c r="K21" i="3"/>
  <c r="K16" i="3"/>
  <c r="K12" i="3"/>
  <c r="K13" i="3"/>
  <c r="K14" i="3"/>
  <c r="K11" i="3"/>
  <c r="O12" i="4"/>
  <c r="O13" i="4"/>
  <c r="O11" i="4"/>
  <c r="K12" i="4"/>
  <c r="K13" i="4"/>
  <c r="K11" i="4"/>
  <c r="A11" i="6" l="1"/>
  <c r="A12" i="6" s="1"/>
  <c r="A13" i="6" s="1"/>
  <c r="A14" i="6" s="1"/>
  <c r="A15" i="6" s="1"/>
  <c r="A16" i="6" s="1"/>
  <c r="A17" i="6" s="1"/>
  <c r="A18" i="6" s="1"/>
  <c r="N13" i="5"/>
  <c r="N12" i="5"/>
  <c r="N11" i="5"/>
  <c r="N21" i="3"/>
  <c r="N20" i="3"/>
  <c r="N19" i="3"/>
  <c r="N13" i="3"/>
  <c r="N12" i="3"/>
  <c r="L12" i="4"/>
  <c r="L13" i="4"/>
  <c r="L11" i="4"/>
  <c r="A11" i="1"/>
  <c r="A12" i="1" s="1"/>
  <c r="A13" i="1" s="1"/>
  <c r="N18" i="3" l="1"/>
  <c r="N17" i="3"/>
  <c r="N16" i="3"/>
  <c r="N14" i="3"/>
  <c r="N11" i="3"/>
  <c r="N12" i="4"/>
  <c r="N11" i="4"/>
  <c r="N13" i="4"/>
  <c r="M14" i="2"/>
  <c r="M13" i="2"/>
  <c r="M12" i="2"/>
  <c r="M11" i="2"/>
  <c r="M10" i="2"/>
</calcChain>
</file>

<file path=xl/sharedStrings.xml><?xml version="1.0" encoding="utf-8"?>
<sst xmlns="http://schemas.openxmlformats.org/spreadsheetml/2006/main" count="170" uniqueCount="84">
  <si>
    <t>№</t>
  </si>
  <si>
    <t>Номінація: чоловіча салонна стрижка та укладка</t>
  </si>
  <si>
    <t>судді</t>
  </si>
  <si>
    <t>№ учасника</t>
  </si>
  <si>
    <t>ПІБ</t>
  </si>
  <si>
    <t>середній бал</t>
  </si>
  <si>
    <t>заг. Бал</t>
  </si>
  <si>
    <t>штраф</t>
  </si>
  <si>
    <t>фінальний бал</t>
  </si>
  <si>
    <t>місце</t>
  </si>
  <si>
    <t>студенти</t>
  </si>
  <si>
    <t>юніори</t>
  </si>
  <si>
    <t>майстри</t>
  </si>
  <si>
    <t>Номінація:Barber Expert в стиле FADE</t>
  </si>
  <si>
    <t>Номінація Дизайн та оформлення бороди</t>
  </si>
  <si>
    <t>Номінація: чоловічий модний образ</t>
  </si>
  <si>
    <t>без розподілу на категорії</t>
  </si>
  <si>
    <t>суддя-стажер</t>
  </si>
  <si>
    <t>суддя стажер</t>
  </si>
  <si>
    <t>1.Цюра</t>
  </si>
  <si>
    <t>2.Матирний</t>
  </si>
  <si>
    <t>3.Дубровська</t>
  </si>
  <si>
    <t>4.Гончаров</t>
  </si>
  <si>
    <t>5.Булавінова</t>
  </si>
  <si>
    <t>6. Олешко ( суддя -стажер , бали не враховуються)</t>
  </si>
  <si>
    <t>7. Остапюк ( суддя -стажер , бали не враховуються)</t>
  </si>
  <si>
    <t>1.Ющенко</t>
  </si>
  <si>
    <t>2.Ніколаєв</t>
  </si>
  <si>
    <t>3.Матирний</t>
  </si>
  <si>
    <t>4.Дубровська</t>
  </si>
  <si>
    <t>5.Гончаров</t>
  </si>
  <si>
    <t>6. Остапюк ( суддя -стажер , бали не враховуються)</t>
  </si>
  <si>
    <t>7.Струк ( суддя -стажер , бали не враховуються)</t>
  </si>
  <si>
    <t>2.Олешко</t>
  </si>
  <si>
    <t>3.Ніколаєв</t>
  </si>
  <si>
    <t>4.Гондз</t>
  </si>
  <si>
    <t>6.Струк ( суддя -стажер , бали не враховуються)</t>
  </si>
  <si>
    <t>Номінація:   HAIR TATTOO</t>
  </si>
  <si>
    <t>1.Ніколаєв</t>
  </si>
  <si>
    <t>5.Гондз</t>
  </si>
  <si>
    <t>6.Олешко ( суддя -стажер , бали не враховуються)</t>
  </si>
  <si>
    <t>без розподілу</t>
  </si>
  <si>
    <t>3. Матирний</t>
  </si>
  <si>
    <t>6.Мурадян  ( суддя -стажер , бали не враховуються)</t>
  </si>
  <si>
    <t>Номінація: чоловіча повсякденна стрижка та укладка</t>
  </si>
  <si>
    <t>1.Матирний</t>
  </si>
  <si>
    <t>2.Гончаров</t>
  </si>
  <si>
    <t>5.Дубровська</t>
  </si>
  <si>
    <t>6.Мурадян ( суддя -стажер , бали не враховуються)</t>
  </si>
  <si>
    <t>3.Тетерко</t>
  </si>
  <si>
    <t>Перепічка Генадій</t>
  </si>
  <si>
    <t>Слободянюк Радислав</t>
  </si>
  <si>
    <t>лотоцька олена</t>
  </si>
  <si>
    <t>Лотоцька Олена</t>
  </si>
  <si>
    <t>Матейко Михайло</t>
  </si>
  <si>
    <t>Добкін Данило</t>
  </si>
  <si>
    <t>Білик Антон</t>
  </si>
  <si>
    <t>Тищенко Максим</t>
  </si>
  <si>
    <t>Плешенець Олег</t>
  </si>
  <si>
    <t>Хоцик Надія</t>
  </si>
  <si>
    <t xml:space="preserve">Кравець Максим </t>
  </si>
  <si>
    <t>Токарчук Владислав</t>
  </si>
  <si>
    <t>Чернякова Інна</t>
  </si>
  <si>
    <t>Медвецький Олег</t>
  </si>
  <si>
    <t>Пилипець Олена</t>
  </si>
  <si>
    <t>Кравець Максим</t>
  </si>
  <si>
    <t>Семенченко Валерія</t>
  </si>
  <si>
    <t xml:space="preserve"> Добровольська Євгенія</t>
  </si>
  <si>
    <t>Ковальчук Аліна</t>
  </si>
  <si>
    <t>Романяк Вікторія</t>
  </si>
  <si>
    <t>Калькова Анастасія</t>
  </si>
  <si>
    <t>Нумерована Христина</t>
  </si>
  <si>
    <t>Калинич Надія</t>
  </si>
  <si>
    <t>Келеман Марія</t>
  </si>
  <si>
    <t>Глабай Віталій</t>
  </si>
  <si>
    <t>Дидинський Борис</t>
  </si>
  <si>
    <t>Серебріан Володимир</t>
  </si>
  <si>
    <t>Сопуляк Юрій</t>
  </si>
  <si>
    <t>Любицький Богдан</t>
  </si>
  <si>
    <t>Переясловець Тетяна</t>
  </si>
  <si>
    <t>Попова Діана</t>
  </si>
  <si>
    <t>Позняк Тетяна</t>
  </si>
  <si>
    <t>Комарницька Вікторія</t>
  </si>
  <si>
    <t>Ковальов Павло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</si>
</sst>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2" borderId="0" xfId="0" applyFill="1"/>
    <xf numFmtId="0" fontId="0" fillId="0" borderId="0" xfId="0" applyAlignment="1">
      <alignment vertical="center"/>
    </xf>
    <xf numFmtId="0" fontId="3" fillId="0" borderId="0" xfId="0" applyFont="1"/>
    <xf numFmtId="0" fontId="2" fillId="3" borderId="1" xfId="0" applyFont="1" applyFill="1" applyBorder="1" applyAlignment="1">
      <alignment horizontal="center" vertical="center"/>
    </xf>
    <xf numFmtId="0" fontId="0" fillId="3" borderId="0" xfId="0" applyFill="1"/>
    <xf numFmtId="0" fontId="3" fillId="3" borderId="1" xfId="0" applyFont="1" applyFill="1" applyBorder="1" applyAlignment="1">
      <alignment horizontal="center" vertical="center"/>
    </xf>
    <xf numFmtId="0" fontId="0" fillId="3" borderId="1" xfId="0" applyFill="1" applyBorder="1"/>
    <xf numFmtId="0" fontId="3" fillId="4" borderId="1" xfId="0" applyFont="1" applyFill="1" applyBorder="1" applyAlignment="1">
      <alignment horizontal="center" vertical="center"/>
    </xf>
    <xf numFmtId="0" fontId="4" fillId="2" borderId="1" xfId="0" applyFont="1" applyFill="1" applyBorder="1"/>
    <xf numFmtId="0" fontId="0" fillId="2" borderId="1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72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workbookViewId="0">
      <selection activeCell="C13" sqref="C13"/>
    </sheetView>
  </sheetViews>
  <sheetFormatPr defaultRowHeight="15" x14ac:dyDescent="0.25"/>
  <cols>
    <col min="2" max="2" width="13.42578125" bestFit="1" customWidth="1"/>
    <col min="3" max="3" width="21.85546875" bestFit="1" customWidth="1"/>
    <col min="13" max="13" width="7.85546875" customWidth="1"/>
  </cols>
  <sheetData>
    <row r="1" spans="1:16" x14ac:dyDescent="0.25">
      <c r="A1" s="9" t="s">
        <v>15</v>
      </c>
      <c r="B1" s="10"/>
      <c r="C1" s="10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6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6" x14ac:dyDescent="0.25">
      <c r="A3" s="1" t="s">
        <v>2</v>
      </c>
      <c r="B3" s="1" t="s">
        <v>19</v>
      </c>
      <c r="D3" s="2"/>
      <c r="E3" s="28" t="s">
        <v>22</v>
      </c>
      <c r="F3" s="28"/>
      <c r="H3" s="2"/>
      <c r="I3" s="2"/>
      <c r="J3" s="2"/>
      <c r="K3" s="2"/>
      <c r="L3" s="2"/>
      <c r="M3" s="2"/>
      <c r="N3" s="2"/>
    </row>
    <row r="4" spans="1:16" x14ac:dyDescent="0.25">
      <c r="A4" s="1"/>
      <c r="B4" s="1" t="s">
        <v>20</v>
      </c>
      <c r="D4" s="2"/>
      <c r="E4" s="28" t="s">
        <v>23</v>
      </c>
      <c r="F4" s="28"/>
      <c r="H4" s="2"/>
      <c r="I4" s="2"/>
      <c r="J4" s="2"/>
      <c r="K4" s="2"/>
      <c r="L4" s="2"/>
      <c r="M4" s="2"/>
      <c r="N4" s="2"/>
    </row>
    <row r="5" spans="1:16" x14ac:dyDescent="0.25">
      <c r="A5" s="1"/>
      <c r="B5" s="1" t="s">
        <v>21</v>
      </c>
      <c r="D5" s="2"/>
      <c r="E5" s="28" t="s">
        <v>24</v>
      </c>
      <c r="F5" s="29"/>
      <c r="G5" s="29"/>
      <c r="H5" s="29"/>
      <c r="I5" s="29"/>
      <c r="J5" s="29"/>
      <c r="K5" s="29"/>
      <c r="L5" s="2"/>
      <c r="M5" s="2"/>
      <c r="N5" s="2"/>
    </row>
    <row r="6" spans="1:16" x14ac:dyDescent="0.25">
      <c r="A6" s="1"/>
      <c r="B6" s="1"/>
      <c r="D6" s="2"/>
      <c r="E6" s="1" t="s">
        <v>25</v>
      </c>
      <c r="F6" s="15"/>
      <c r="G6" s="15"/>
      <c r="H6" s="15"/>
      <c r="I6" s="15"/>
      <c r="J6" s="15"/>
      <c r="K6" s="15"/>
      <c r="L6" s="2"/>
      <c r="M6" s="2"/>
      <c r="N6" s="2"/>
    </row>
    <row r="7" spans="1:16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6" x14ac:dyDescent="0.25">
      <c r="A8" s="24" t="s">
        <v>0</v>
      </c>
      <c r="B8" s="24" t="s">
        <v>3</v>
      </c>
      <c r="C8" s="24" t="s">
        <v>4</v>
      </c>
      <c r="D8" s="30" t="s">
        <v>2</v>
      </c>
      <c r="E8" s="31"/>
      <c r="F8" s="31"/>
      <c r="G8" s="31"/>
      <c r="H8" s="31"/>
      <c r="I8" s="31"/>
      <c r="J8" s="31"/>
      <c r="K8" s="24" t="s">
        <v>5</v>
      </c>
      <c r="L8" s="24" t="s">
        <v>6</v>
      </c>
      <c r="M8" s="24" t="s">
        <v>7</v>
      </c>
      <c r="N8" s="24" t="s">
        <v>8</v>
      </c>
      <c r="O8" s="24" t="s">
        <v>18</v>
      </c>
      <c r="P8" s="24" t="s">
        <v>9</v>
      </c>
    </row>
    <row r="9" spans="1:16" x14ac:dyDescent="0.25">
      <c r="A9" s="24"/>
      <c r="B9" s="24"/>
      <c r="C9" s="24"/>
      <c r="D9" s="17">
        <v>1</v>
      </c>
      <c r="E9" s="17">
        <v>2</v>
      </c>
      <c r="F9" s="17">
        <v>3</v>
      </c>
      <c r="G9" s="17">
        <v>4</v>
      </c>
      <c r="H9" s="17">
        <v>5</v>
      </c>
      <c r="I9" s="17">
        <v>6</v>
      </c>
      <c r="J9" s="17">
        <v>7</v>
      </c>
      <c r="K9" s="24"/>
      <c r="L9" s="24"/>
      <c r="M9" s="24"/>
      <c r="N9" s="24"/>
      <c r="O9" s="24"/>
      <c r="P9" s="24"/>
    </row>
    <row r="10" spans="1:16" x14ac:dyDescent="0.25">
      <c r="A10" s="25" t="s">
        <v>16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/>
      <c r="O10" s="18"/>
      <c r="P10" s="18"/>
    </row>
    <row r="11" spans="1:16" x14ac:dyDescent="0.25">
      <c r="A11" s="3">
        <v>1</v>
      </c>
      <c r="B11" s="5">
        <v>201</v>
      </c>
      <c r="C11" s="22" t="s">
        <v>50</v>
      </c>
      <c r="D11" s="3">
        <v>29</v>
      </c>
      <c r="E11" s="3">
        <v>29</v>
      </c>
      <c r="F11" s="3">
        <v>29</v>
      </c>
      <c r="G11" s="3">
        <v>29</v>
      </c>
      <c r="H11" s="3">
        <v>28</v>
      </c>
      <c r="I11" s="3">
        <v>28</v>
      </c>
      <c r="J11" s="3">
        <v>30</v>
      </c>
      <c r="K11" s="21">
        <f>(D11+E11+F11+G11+H11)/5</f>
        <v>28.8</v>
      </c>
      <c r="L11" s="3">
        <f>D11+E11+F11+G11+H11</f>
        <v>144</v>
      </c>
      <c r="M11" s="4"/>
      <c r="N11" s="6">
        <f t="shared" ref="N11:N12" si="0">L11-M11</f>
        <v>144</v>
      </c>
      <c r="O11" s="3">
        <f>J11+I11</f>
        <v>58</v>
      </c>
      <c r="P11" s="13">
        <v>2</v>
      </c>
    </row>
    <row r="12" spans="1:16" x14ac:dyDescent="0.25">
      <c r="A12" s="3">
        <v>2</v>
      </c>
      <c r="B12" s="5">
        <v>202</v>
      </c>
      <c r="C12" s="22" t="s">
        <v>51</v>
      </c>
      <c r="D12" s="3">
        <v>30</v>
      </c>
      <c r="E12" s="3">
        <v>28</v>
      </c>
      <c r="F12" s="3">
        <v>28</v>
      </c>
      <c r="G12" s="3">
        <v>28</v>
      </c>
      <c r="H12" s="3">
        <v>29</v>
      </c>
      <c r="I12" s="3">
        <v>29</v>
      </c>
      <c r="J12" s="3">
        <v>28</v>
      </c>
      <c r="K12" s="21">
        <f t="shared" ref="K12:K13" si="1">(D12+E12+F12+G12+H12)/5</f>
        <v>28.6</v>
      </c>
      <c r="L12" s="3">
        <f t="shared" ref="L12:L13" si="2">D12+E12+F12+G12+H12</f>
        <v>143</v>
      </c>
      <c r="M12" s="4"/>
      <c r="N12" s="3">
        <f t="shared" si="0"/>
        <v>143</v>
      </c>
      <c r="O12" s="3">
        <f t="shared" ref="O12:O13" si="3">J12+I12</f>
        <v>57</v>
      </c>
      <c r="P12" s="12">
        <v>3</v>
      </c>
    </row>
    <row r="13" spans="1:16" x14ac:dyDescent="0.25">
      <c r="A13" s="3">
        <v>3</v>
      </c>
      <c r="B13" s="3">
        <v>203</v>
      </c>
      <c r="C13" s="23" t="s">
        <v>52</v>
      </c>
      <c r="D13" s="3">
        <v>28</v>
      </c>
      <c r="E13" s="3">
        <v>30</v>
      </c>
      <c r="F13" s="3">
        <v>30</v>
      </c>
      <c r="G13" s="3">
        <v>30</v>
      </c>
      <c r="H13" s="3">
        <v>30</v>
      </c>
      <c r="I13" s="3">
        <v>30</v>
      </c>
      <c r="J13" s="3">
        <v>29</v>
      </c>
      <c r="K13" s="21">
        <f t="shared" si="1"/>
        <v>29.6</v>
      </c>
      <c r="L13" s="3">
        <f t="shared" si="2"/>
        <v>148</v>
      </c>
      <c r="M13" s="3"/>
      <c r="N13" s="3">
        <f>L13-M13</f>
        <v>148</v>
      </c>
      <c r="O13" s="3">
        <f t="shared" si="3"/>
        <v>59</v>
      </c>
      <c r="P13" s="12">
        <v>1</v>
      </c>
    </row>
  </sheetData>
  <mergeCells count="14">
    <mergeCell ref="E3:F3"/>
    <mergeCell ref="E4:F4"/>
    <mergeCell ref="E5:K5"/>
    <mergeCell ref="O8:O9"/>
    <mergeCell ref="D8:J8"/>
    <mergeCell ref="M8:M9"/>
    <mergeCell ref="N8:N9"/>
    <mergeCell ref="P8:P9"/>
    <mergeCell ref="A10:N10"/>
    <mergeCell ref="A8:A9"/>
    <mergeCell ref="B8:B9"/>
    <mergeCell ref="C8:C9"/>
    <mergeCell ref="K8:K9"/>
    <mergeCell ref="L8:L9"/>
  </mergeCells>
  <conditionalFormatting sqref="D11:G11 J11">
    <cfRule type="cellIs" dxfId="71" priority="29" operator="lessThanOrEqual">
      <formula>$K$11-3</formula>
    </cfRule>
    <cfRule type="cellIs" dxfId="70" priority="30" operator="greaterThanOrEqual">
      <formula>$K$11+3</formula>
    </cfRule>
  </conditionalFormatting>
  <conditionalFormatting sqref="D13:G13 J13">
    <cfRule type="cellIs" dxfId="69" priority="15" operator="lessThanOrEqual">
      <formula>#REF!-3</formula>
    </cfRule>
    <cfRule type="cellIs" dxfId="68" priority="16" operator="greaterThanOrEqual">
      <formula>#REF!+3</formula>
    </cfRule>
  </conditionalFormatting>
  <conditionalFormatting sqref="D12:G12 J12">
    <cfRule type="cellIs" dxfId="67" priority="63" operator="lessThanOrEqual">
      <formula>#REF!-3</formula>
    </cfRule>
    <cfRule type="cellIs" dxfId="66" priority="64" operator="greaterThanOrEqual">
      <formula>#REF!+3</formula>
    </cfRule>
  </conditionalFormatting>
  <conditionalFormatting sqref="I11">
    <cfRule type="cellIs" dxfId="65" priority="9" operator="lessThanOrEqual">
      <formula>$K$11-3</formula>
    </cfRule>
    <cfRule type="cellIs" dxfId="64" priority="10" operator="greaterThanOrEqual">
      <formula>$K$11+3</formula>
    </cfRule>
  </conditionalFormatting>
  <conditionalFormatting sqref="I13">
    <cfRule type="cellIs" dxfId="63" priority="7" operator="lessThanOrEqual">
      <formula>#REF!-3</formula>
    </cfRule>
    <cfRule type="cellIs" dxfId="62" priority="8" operator="greaterThanOrEqual">
      <formula>#REF!+3</formula>
    </cfRule>
  </conditionalFormatting>
  <conditionalFormatting sqref="I12">
    <cfRule type="cellIs" dxfId="61" priority="11" operator="lessThanOrEqual">
      <formula>#REF!-3</formula>
    </cfRule>
    <cfRule type="cellIs" dxfId="60" priority="12" operator="greaterThanOrEqual">
      <formula>#REF!+3</formula>
    </cfRule>
  </conditionalFormatting>
  <conditionalFormatting sqref="H11">
    <cfRule type="cellIs" dxfId="59" priority="3" operator="lessThanOrEqual">
      <formula>$K$11-3</formula>
    </cfRule>
    <cfRule type="cellIs" dxfId="58" priority="4" operator="greaterThanOrEqual">
      <formula>$K$11+3</formula>
    </cfRule>
  </conditionalFormatting>
  <conditionalFormatting sqref="H13">
    <cfRule type="cellIs" dxfId="57" priority="1" operator="lessThanOrEqual">
      <formula>#REF!-3</formula>
    </cfRule>
    <cfRule type="cellIs" dxfId="56" priority="2" operator="greaterThanOrEqual">
      <formula>#REF!+3</formula>
    </cfRule>
  </conditionalFormatting>
  <conditionalFormatting sqref="H12">
    <cfRule type="cellIs" dxfId="55" priority="5" operator="lessThanOrEqual">
      <formula>#REF!-3</formula>
    </cfRule>
    <cfRule type="cellIs" dxfId="54" priority="6" operator="greaterThanOrEqual">
      <formula>#REF!+3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workbookViewId="0">
      <selection activeCell="C16" sqref="C16"/>
    </sheetView>
  </sheetViews>
  <sheetFormatPr defaultRowHeight="15" x14ac:dyDescent="0.25"/>
  <cols>
    <col min="3" max="3" width="18" bestFit="1" customWidth="1"/>
  </cols>
  <sheetData>
    <row r="1" spans="1:16" x14ac:dyDescent="0.25">
      <c r="A1" s="9" t="s">
        <v>14</v>
      </c>
      <c r="B1" s="10"/>
      <c r="C1" s="10"/>
      <c r="D1" s="10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6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6" x14ac:dyDescent="0.25">
      <c r="A3" s="1" t="s">
        <v>2</v>
      </c>
      <c r="B3" s="1" t="s">
        <v>26</v>
      </c>
      <c r="D3" s="2"/>
      <c r="E3" s="28" t="s">
        <v>29</v>
      </c>
      <c r="F3" s="28"/>
      <c r="I3" s="2"/>
      <c r="J3" s="2"/>
      <c r="K3" s="2"/>
      <c r="L3" s="2"/>
      <c r="M3" s="2"/>
      <c r="N3" s="2"/>
      <c r="O3" s="2"/>
      <c r="P3" s="2"/>
    </row>
    <row r="4" spans="1:16" x14ac:dyDescent="0.25">
      <c r="A4" s="1"/>
      <c r="B4" s="1" t="s">
        <v>27</v>
      </c>
      <c r="D4" s="2"/>
      <c r="E4" s="28" t="s">
        <v>30</v>
      </c>
      <c r="F4" s="28"/>
      <c r="I4" s="2"/>
      <c r="J4" s="2"/>
      <c r="K4" s="2"/>
      <c r="L4" s="2"/>
      <c r="M4" s="2"/>
      <c r="N4" s="2"/>
      <c r="O4" s="2"/>
      <c r="P4" s="2"/>
    </row>
    <row r="5" spans="1:16" x14ac:dyDescent="0.25">
      <c r="A5" s="1"/>
      <c r="B5" s="1" t="s">
        <v>28</v>
      </c>
      <c r="D5" s="2"/>
      <c r="E5" s="28" t="s">
        <v>31</v>
      </c>
      <c r="F5" s="29"/>
      <c r="G5" s="29"/>
      <c r="H5" s="29"/>
      <c r="I5" s="29"/>
      <c r="J5" s="29"/>
      <c r="K5" s="29"/>
      <c r="L5" s="29"/>
      <c r="M5" s="29"/>
      <c r="N5" s="2"/>
      <c r="O5" s="2"/>
      <c r="P5" s="2"/>
    </row>
    <row r="6" spans="1:16" x14ac:dyDescent="0.25">
      <c r="A6" s="1"/>
      <c r="B6" s="1"/>
      <c r="D6" s="2"/>
      <c r="E6" s="1" t="s">
        <v>32</v>
      </c>
      <c r="F6" s="15"/>
      <c r="G6" s="15"/>
      <c r="H6" s="15"/>
      <c r="I6" s="15"/>
      <c r="J6" s="15"/>
      <c r="K6" s="15"/>
      <c r="L6" s="15"/>
      <c r="M6" s="15"/>
      <c r="N6" s="2"/>
      <c r="O6" s="2"/>
      <c r="P6" s="2"/>
    </row>
    <row r="7" spans="1:16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6" ht="15" customHeight="1" x14ac:dyDescent="0.25">
      <c r="A8" s="24" t="s">
        <v>0</v>
      </c>
      <c r="B8" s="24" t="s">
        <v>3</v>
      </c>
      <c r="C8" s="24" t="s">
        <v>4</v>
      </c>
      <c r="D8" s="30" t="s">
        <v>2</v>
      </c>
      <c r="E8" s="31"/>
      <c r="F8" s="31"/>
      <c r="G8" s="31"/>
      <c r="H8" s="31"/>
      <c r="I8" s="31"/>
      <c r="J8" s="31"/>
      <c r="K8" s="24" t="s">
        <v>5</v>
      </c>
      <c r="L8" s="24" t="s">
        <v>6</v>
      </c>
      <c r="M8" s="24" t="s">
        <v>7</v>
      </c>
      <c r="N8" s="24" t="s">
        <v>8</v>
      </c>
      <c r="O8" s="24" t="s">
        <v>17</v>
      </c>
      <c r="P8" s="24" t="s">
        <v>9</v>
      </c>
    </row>
    <row r="9" spans="1:16" x14ac:dyDescent="0.25">
      <c r="A9" s="24"/>
      <c r="B9" s="24"/>
      <c r="C9" s="24"/>
      <c r="D9" s="17">
        <v>1</v>
      </c>
      <c r="E9" s="17">
        <v>2</v>
      </c>
      <c r="F9" s="17">
        <v>3</v>
      </c>
      <c r="G9" s="17">
        <v>4</v>
      </c>
      <c r="H9" s="17">
        <v>5</v>
      </c>
      <c r="I9" s="17">
        <v>6</v>
      </c>
      <c r="J9" s="17">
        <v>7</v>
      </c>
      <c r="K9" s="24"/>
      <c r="L9" s="24"/>
      <c r="M9" s="24"/>
      <c r="N9" s="24"/>
      <c r="O9" s="24"/>
      <c r="P9" s="24"/>
    </row>
    <row r="10" spans="1:16" x14ac:dyDescent="0.25">
      <c r="A10" s="25" t="s">
        <v>11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/>
      <c r="O10" s="18"/>
      <c r="P10" s="18"/>
    </row>
    <row r="11" spans="1:16" x14ac:dyDescent="0.25">
      <c r="A11" s="3">
        <v>1</v>
      </c>
      <c r="B11" s="5">
        <v>201</v>
      </c>
      <c r="C11" s="22" t="s">
        <v>53</v>
      </c>
      <c r="D11" s="3">
        <v>30</v>
      </c>
      <c r="E11" s="3">
        <v>30</v>
      </c>
      <c r="F11" s="3">
        <v>28</v>
      </c>
      <c r="G11" s="3">
        <v>30</v>
      </c>
      <c r="H11" s="3">
        <v>30</v>
      </c>
      <c r="I11" s="3">
        <v>28</v>
      </c>
      <c r="J11" s="3">
        <v>29</v>
      </c>
      <c r="K11" s="21">
        <f>(D11+E11+F11+G11+H11)/5</f>
        <v>29.6</v>
      </c>
      <c r="L11" s="3">
        <f>D11+E11+F11+G11+H11</f>
        <v>148</v>
      </c>
      <c r="M11" s="4"/>
      <c r="N11" s="3">
        <f t="shared" ref="N11:N16" si="0">L11-M11</f>
        <v>148</v>
      </c>
      <c r="O11" s="3">
        <f>I11+J11</f>
        <v>57</v>
      </c>
      <c r="P11" s="12">
        <v>1</v>
      </c>
    </row>
    <row r="12" spans="1:16" x14ac:dyDescent="0.25">
      <c r="A12" s="3">
        <v>2</v>
      </c>
      <c r="B12" s="5">
        <v>202</v>
      </c>
      <c r="C12" s="22" t="s">
        <v>54</v>
      </c>
      <c r="D12" s="3">
        <v>27</v>
      </c>
      <c r="E12" s="3">
        <v>29</v>
      </c>
      <c r="F12" s="3">
        <v>27</v>
      </c>
      <c r="G12" s="3">
        <v>29</v>
      </c>
      <c r="H12" s="3">
        <v>27</v>
      </c>
      <c r="I12" s="3">
        <v>27</v>
      </c>
      <c r="J12" s="3">
        <v>27</v>
      </c>
      <c r="K12" s="21">
        <f t="shared" ref="K12:K14" si="1">(D12+E12+F12+G12+H12)/5</f>
        <v>27.8</v>
      </c>
      <c r="L12" s="3">
        <f t="shared" ref="L12:L14" si="2">D12+E12+F12+G12+H12</f>
        <v>139</v>
      </c>
      <c r="M12" s="4"/>
      <c r="N12" s="3">
        <f t="shared" ref="N12" si="3">L12-M12</f>
        <v>139</v>
      </c>
      <c r="O12" s="3">
        <f t="shared" ref="O12:O14" si="4">I12+J12</f>
        <v>54</v>
      </c>
      <c r="P12" s="12"/>
    </row>
    <row r="13" spans="1:16" x14ac:dyDescent="0.25">
      <c r="A13" s="3">
        <v>3</v>
      </c>
      <c r="B13" s="3">
        <v>203</v>
      </c>
      <c r="C13" s="22" t="s">
        <v>55</v>
      </c>
      <c r="D13" s="3">
        <v>28</v>
      </c>
      <c r="E13" s="3">
        <v>28</v>
      </c>
      <c r="F13" s="3">
        <v>30</v>
      </c>
      <c r="G13" s="3">
        <v>28</v>
      </c>
      <c r="H13" s="3">
        <v>28</v>
      </c>
      <c r="I13" s="3">
        <v>30</v>
      </c>
      <c r="J13" s="3">
        <v>30</v>
      </c>
      <c r="K13" s="21">
        <f t="shared" si="1"/>
        <v>28.4</v>
      </c>
      <c r="L13" s="3">
        <f t="shared" si="2"/>
        <v>142</v>
      </c>
      <c r="M13" s="3"/>
      <c r="N13" s="3">
        <f>L13-M13</f>
        <v>142</v>
      </c>
      <c r="O13" s="3">
        <f t="shared" si="4"/>
        <v>60</v>
      </c>
      <c r="P13" s="12">
        <v>2</v>
      </c>
    </row>
    <row r="14" spans="1:16" x14ac:dyDescent="0.25">
      <c r="A14" s="3">
        <v>4</v>
      </c>
      <c r="B14" s="5">
        <v>204</v>
      </c>
      <c r="C14" s="22" t="s">
        <v>60</v>
      </c>
      <c r="D14" s="3">
        <v>29</v>
      </c>
      <c r="E14" s="3">
        <v>27</v>
      </c>
      <c r="F14" s="3">
        <v>29</v>
      </c>
      <c r="G14" s="3">
        <v>27</v>
      </c>
      <c r="H14" s="3">
        <v>29</v>
      </c>
      <c r="I14" s="3">
        <v>29</v>
      </c>
      <c r="J14" s="3">
        <v>28</v>
      </c>
      <c r="K14" s="21">
        <f t="shared" si="1"/>
        <v>28.2</v>
      </c>
      <c r="L14" s="3">
        <f t="shared" si="2"/>
        <v>141</v>
      </c>
      <c r="M14" s="4"/>
      <c r="N14" s="3">
        <f t="shared" si="0"/>
        <v>141</v>
      </c>
      <c r="O14" s="3">
        <f t="shared" si="4"/>
        <v>57</v>
      </c>
      <c r="P14" s="12">
        <v>3</v>
      </c>
    </row>
    <row r="15" spans="1:16" x14ac:dyDescent="0.25">
      <c r="A15" s="32" t="s">
        <v>12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4"/>
      <c r="O15" s="19"/>
      <c r="P15" s="20"/>
    </row>
    <row r="16" spans="1:16" x14ac:dyDescent="0.25">
      <c r="A16" s="3">
        <v>5</v>
      </c>
      <c r="B16" s="5">
        <v>302</v>
      </c>
      <c r="C16" s="23" t="s">
        <v>58</v>
      </c>
      <c r="D16" s="3">
        <v>29</v>
      </c>
      <c r="E16" s="3">
        <v>30</v>
      </c>
      <c r="F16" s="3">
        <v>30</v>
      </c>
      <c r="G16" s="3">
        <v>28</v>
      </c>
      <c r="H16" s="3">
        <v>29</v>
      </c>
      <c r="I16" s="3">
        <v>30</v>
      </c>
      <c r="J16" s="3">
        <v>28</v>
      </c>
      <c r="K16" s="21">
        <f>(D16+E16+F16+G16+H16)/5</f>
        <v>29.2</v>
      </c>
      <c r="L16" s="3">
        <f>D16+E16+F16+G16+H16</f>
        <v>146</v>
      </c>
      <c r="M16" s="4"/>
      <c r="N16" s="3">
        <f t="shared" si="0"/>
        <v>146</v>
      </c>
      <c r="O16" s="3">
        <f>I16+J16</f>
        <v>58</v>
      </c>
      <c r="P16" s="12">
        <v>1</v>
      </c>
    </row>
    <row r="17" spans="1:16" x14ac:dyDescent="0.25">
      <c r="A17" s="3">
        <v>6</v>
      </c>
      <c r="B17" s="3">
        <v>303</v>
      </c>
      <c r="C17" s="22" t="s">
        <v>83</v>
      </c>
      <c r="D17" s="3">
        <v>30</v>
      </c>
      <c r="E17" s="3">
        <v>29</v>
      </c>
      <c r="F17" s="3">
        <v>27</v>
      </c>
      <c r="G17" s="3">
        <v>30</v>
      </c>
      <c r="H17" s="3">
        <v>30</v>
      </c>
      <c r="I17" s="3">
        <v>29</v>
      </c>
      <c r="J17" s="3">
        <v>29</v>
      </c>
      <c r="K17" s="21">
        <f t="shared" ref="K17:K21" si="5">(D17+E17+F17+G17+H17)/5</f>
        <v>29.2</v>
      </c>
      <c r="L17" s="3">
        <f t="shared" ref="L17:L21" si="6">D17+E17+F17+G17+H17</f>
        <v>146</v>
      </c>
      <c r="M17" s="3"/>
      <c r="N17" s="3">
        <f>L17-M17</f>
        <v>146</v>
      </c>
      <c r="O17" s="3">
        <f t="shared" ref="O17:O21" si="7">I17+J17</f>
        <v>58</v>
      </c>
      <c r="P17" s="12">
        <v>2</v>
      </c>
    </row>
    <row r="18" spans="1:16" x14ac:dyDescent="0.25">
      <c r="A18" s="3">
        <v>7</v>
      </c>
      <c r="B18" s="3">
        <v>304</v>
      </c>
      <c r="C18" s="23" t="s">
        <v>59</v>
      </c>
      <c r="D18" s="3">
        <v>27</v>
      </c>
      <c r="E18" s="3">
        <v>28</v>
      </c>
      <c r="F18" s="3">
        <v>25</v>
      </c>
      <c r="G18" s="3">
        <v>27</v>
      </c>
      <c r="H18" s="3">
        <v>27</v>
      </c>
      <c r="I18" s="3">
        <v>26</v>
      </c>
      <c r="J18" s="3">
        <v>30</v>
      </c>
      <c r="K18" s="21">
        <f t="shared" si="5"/>
        <v>26.8</v>
      </c>
      <c r="L18" s="3">
        <f t="shared" si="6"/>
        <v>134</v>
      </c>
      <c r="M18" s="4"/>
      <c r="N18" s="3">
        <f>L18-M18</f>
        <v>134</v>
      </c>
      <c r="O18" s="3">
        <f t="shared" si="7"/>
        <v>56</v>
      </c>
      <c r="P18" s="12"/>
    </row>
    <row r="19" spans="1:16" x14ac:dyDescent="0.25">
      <c r="A19" s="3">
        <v>8</v>
      </c>
      <c r="B19" s="5">
        <v>305</v>
      </c>
      <c r="C19" s="22" t="s">
        <v>50</v>
      </c>
      <c r="D19" s="3">
        <v>26</v>
      </c>
      <c r="E19" s="3">
        <v>27</v>
      </c>
      <c r="F19" s="3">
        <v>28</v>
      </c>
      <c r="G19" s="3">
        <v>26</v>
      </c>
      <c r="H19" s="3">
        <v>26</v>
      </c>
      <c r="I19" s="3">
        <v>27</v>
      </c>
      <c r="J19" s="3">
        <v>27</v>
      </c>
      <c r="K19" s="21">
        <f t="shared" si="5"/>
        <v>26.6</v>
      </c>
      <c r="L19" s="3">
        <f t="shared" si="6"/>
        <v>133</v>
      </c>
      <c r="M19" s="4"/>
      <c r="N19" s="3">
        <f t="shared" ref="N19" si="8">L19-M19</f>
        <v>133</v>
      </c>
      <c r="O19" s="3">
        <f t="shared" si="7"/>
        <v>54</v>
      </c>
      <c r="P19" s="12"/>
    </row>
    <row r="20" spans="1:16" x14ac:dyDescent="0.25">
      <c r="A20" s="3">
        <v>9</v>
      </c>
      <c r="B20" s="3">
        <v>306</v>
      </c>
      <c r="C20" s="22" t="s">
        <v>56</v>
      </c>
      <c r="D20" s="3">
        <v>28</v>
      </c>
      <c r="E20" s="3">
        <v>26</v>
      </c>
      <c r="F20" s="3">
        <v>29</v>
      </c>
      <c r="G20" s="3">
        <v>29</v>
      </c>
      <c r="H20" s="3">
        <v>28</v>
      </c>
      <c r="I20" s="3">
        <v>28</v>
      </c>
      <c r="J20" s="3">
        <v>26</v>
      </c>
      <c r="K20" s="21">
        <f t="shared" si="5"/>
        <v>28</v>
      </c>
      <c r="L20" s="3">
        <f t="shared" si="6"/>
        <v>140</v>
      </c>
      <c r="M20" s="3"/>
      <c r="N20" s="3">
        <f>L20-M20</f>
        <v>140</v>
      </c>
      <c r="O20" s="3">
        <f t="shared" si="7"/>
        <v>54</v>
      </c>
      <c r="P20" s="12">
        <v>3</v>
      </c>
    </row>
    <row r="21" spans="1:16" x14ac:dyDescent="0.25">
      <c r="A21" s="3">
        <v>10</v>
      </c>
      <c r="B21" s="3">
        <v>307</v>
      </c>
      <c r="C21" s="22" t="s">
        <v>57</v>
      </c>
      <c r="D21" s="3">
        <v>25</v>
      </c>
      <c r="E21" s="3">
        <v>25</v>
      </c>
      <c r="F21" s="3">
        <v>26</v>
      </c>
      <c r="G21" s="3">
        <v>25</v>
      </c>
      <c r="H21" s="3">
        <v>25</v>
      </c>
      <c r="I21" s="3">
        <v>25</v>
      </c>
      <c r="J21" s="3">
        <v>25</v>
      </c>
      <c r="K21" s="21">
        <f t="shared" si="5"/>
        <v>25.2</v>
      </c>
      <c r="L21" s="3">
        <f t="shared" si="6"/>
        <v>126</v>
      </c>
      <c r="M21" s="4"/>
      <c r="N21" s="3">
        <f>L21-M21</f>
        <v>126</v>
      </c>
      <c r="O21" s="3">
        <f t="shared" si="7"/>
        <v>50</v>
      </c>
      <c r="P21" s="12"/>
    </row>
  </sheetData>
  <mergeCells count="15">
    <mergeCell ref="E3:F3"/>
    <mergeCell ref="E4:F4"/>
    <mergeCell ref="E5:M5"/>
    <mergeCell ref="P8:P9"/>
    <mergeCell ref="A10:N10"/>
    <mergeCell ref="O8:O9"/>
    <mergeCell ref="A15:N15"/>
    <mergeCell ref="A8:A9"/>
    <mergeCell ref="B8:B9"/>
    <mergeCell ref="C8:C9"/>
    <mergeCell ref="K8:K9"/>
    <mergeCell ref="L8:L9"/>
    <mergeCell ref="D8:J8"/>
    <mergeCell ref="M8:M9"/>
    <mergeCell ref="N8:N9"/>
  </mergeCells>
  <conditionalFormatting sqref="J14">
    <cfRule type="cellIs" dxfId="53" priority="49" operator="lessThanOrEqual">
      <formula>$K$16-3</formula>
    </cfRule>
    <cfRule type="cellIs" dxfId="52" priority="50" operator="greaterThanOrEqual">
      <formula>$K$16+3</formula>
    </cfRule>
  </conditionalFormatting>
  <conditionalFormatting sqref="D11:H11 J11">
    <cfRule type="cellIs" dxfId="51" priority="51" operator="lessThanOrEqual">
      <formula>$K$11-3</formula>
    </cfRule>
    <cfRule type="cellIs" dxfId="50" priority="52" operator="greaterThanOrEqual">
      <formula>$K$11+3</formula>
    </cfRule>
  </conditionalFormatting>
  <conditionalFormatting sqref="D14:H14">
    <cfRule type="cellIs" dxfId="49" priority="39" operator="lessThanOrEqual">
      <formula>$K$16-3</formula>
    </cfRule>
    <cfRule type="cellIs" dxfId="48" priority="40" operator="greaterThanOrEqual">
      <formula>$K$16+3</formula>
    </cfRule>
  </conditionalFormatting>
  <conditionalFormatting sqref="I11">
    <cfRule type="cellIs" dxfId="47" priority="31" operator="lessThanOrEqual">
      <formula>$K$11-3</formula>
    </cfRule>
    <cfRule type="cellIs" dxfId="46" priority="32" operator="greaterThanOrEqual">
      <formula>$K$11+3</formula>
    </cfRule>
  </conditionalFormatting>
  <conditionalFormatting sqref="I14">
    <cfRule type="cellIs" dxfId="45" priority="25" operator="lessThanOrEqual">
      <formula>$K$16-3</formula>
    </cfRule>
    <cfRule type="cellIs" dxfId="44" priority="26" operator="greaterThanOrEqual">
      <formula>$K$16+3</formula>
    </cfRule>
  </conditionalFormatting>
  <conditionalFormatting sqref="J12">
    <cfRule type="cellIs" dxfId="43" priority="21" operator="lessThanOrEqual">
      <formula>$K$16-3</formula>
    </cfRule>
    <cfRule type="cellIs" dxfId="42" priority="22" operator="greaterThanOrEqual">
      <formula>$K$16+3</formula>
    </cfRule>
  </conditionalFormatting>
  <conditionalFormatting sqref="D12:H12">
    <cfRule type="cellIs" dxfId="41" priority="19" operator="lessThanOrEqual">
      <formula>$K$16-3</formula>
    </cfRule>
    <cfRule type="cellIs" dxfId="40" priority="20" operator="greaterThanOrEqual">
      <formula>$K$16+3</formula>
    </cfRule>
  </conditionalFormatting>
  <conditionalFormatting sqref="D13:H13 J13">
    <cfRule type="cellIs" dxfId="39" priority="17" operator="lessThanOrEqual">
      <formula>#REF!-3</formula>
    </cfRule>
    <cfRule type="cellIs" dxfId="38" priority="18" operator="greaterThanOrEqual">
      <formula>#REF!+3</formula>
    </cfRule>
  </conditionalFormatting>
  <conditionalFormatting sqref="I12">
    <cfRule type="cellIs" dxfId="37" priority="15" operator="lessThanOrEqual">
      <formula>$K$16-3</formula>
    </cfRule>
    <cfRule type="cellIs" dxfId="36" priority="16" operator="greaterThanOrEqual">
      <formula>$K$16+3</formula>
    </cfRule>
  </conditionalFormatting>
  <conditionalFormatting sqref="I13">
    <cfRule type="cellIs" dxfId="35" priority="13" operator="lessThanOrEqual">
      <formula>#REF!-3</formula>
    </cfRule>
    <cfRule type="cellIs" dxfId="34" priority="14" operator="greaterThanOrEqual">
      <formula>#REF!+3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workbookViewId="0">
      <selection activeCell="C15" sqref="C15"/>
    </sheetView>
  </sheetViews>
  <sheetFormatPr defaultRowHeight="15" x14ac:dyDescent="0.25"/>
  <cols>
    <col min="3" max="3" width="21.85546875" bestFit="1" customWidth="1"/>
  </cols>
  <sheetData>
    <row r="1" spans="1:16" x14ac:dyDescent="0.25">
      <c r="A1" s="9" t="s">
        <v>1</v>
      </c>
      <c r="B1" s="10"/>
      <c r="C1" s="10"/>
      <c r="D1" s="10"/>
      <c r="E1" s="2"/>
      <c r="F1" s="2"/>
      <c r="G1" s="2"/>
      <c r="H1" s="2"/>
      <c r="I1" s="2"/>
      <c r="J1" s="2"/>
      <c r="K1" s="2"/>
      <c r="L1" s="2"/>
      <c r="M1" s="2"/>
    </row>
    <row r="2" spans="1:16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6" x14ac:dyDescent="0.25">
      <c r="A3" s="1" t="s">
        <v>2</v>
      </c>
      <c r="B3" s="1" t="s">
        <v>26</v>
      </c>
      <c r="D3" s="2"/>
      <c r="E3" s="28" t="s">
        <v>35</v>
      </c>
      <c r="F3" s="28"/>
      <c r="I3" s="2"/>
      <c r="J3" s="2"/>
      <c r="K3" s="2"/>
      <c r="L3" s="2"/>
      <c r="M3" s="2"/>
      <c r="N3" s="2"/>
      <c r="O3" s="2"/>
      <c r="P3" s="2"/>
    </row>
    <row r="4" spans="1:16" x14ac:dyDescent="0.25">
      <c r="A4" s="1"/>
      <c r="B4" s="1" t="s">
        <v>33</v>
      </c>
      <c r="D4" s="2"/>
      <c r="E4" s="28" t="s">
        <v>30</v>
      </c>
      <c r="F4" s="28"/>
      <c r="I4" s="2"/>
      <c r="J4" s="2"/>
      <c r="K4" s="2"/>
      <c r="L4" s="2"/>
      <c r="M4" s="2"/>
      <c r="N4" s="2"/>
      <c r="O4" s="2"/>
      <c r="P4" s="2"/>
    </row>
    <row r="5" spans="1:16" x14ac:dyDescent="0.25">
      <c r="A5" s="1"/>
      <c r="B5" s="1" t="s">
        <v>34</v>
      </c>
      <c r="D5" s="2"/>
      <c r="E5" s="28" t="s">
        <v>36</v>
      </c>
      <c r="F5" s="29"/>
      <c r="G5" s="29"/>
      <c r="H5" s="29"/>
      <c r="I5" s="29"/>
      <c r="J5" s="29"/>
      <c r="K5" s="29"/>
      <c r="L5" s="29"/>
      <c r="M5" s="29"/>
      <c r="N5" s="2"/>
      <c r="O5" s="2"/>
      <c r="P5" s="2"/>
    </row>
    <row r="6" spans="1:16" x14ac:dyDescent="0.25">
      <c r="A6" s="1"/>
      <c r="B6" s="1"/>
      <c r="D6" s="2"/>
      <c r="E6" s="1"/>
      <c r="F6" s="15"/>
      <c r="G6" s="15"/>
      <c r="H6" s="15"/>
      <c r="I6" s="15"/>
      <c r="J6" s="15"/>
      <c r="K6" s="15"/>
      <c r="L6" s="15"/>
      <c r="M6" s="15"/>
      <c r="N6" s="2"/>
      <c r="O6" s="2"/>
      <c r="P6" s="2"/>
    </row>
    <row r="7" spans="1:16" x14ac:dyDescent="0.25">
      <c r="A7" s="24" t="s">
        <v>0</v>
      </c>
      <c r="B7" s="24" t="s">
        <v>3</v>
      </c>
      <c r="C7" s="24" t="s">
        <v>4</v>
      </c>
      <c r="D7" s="30" t="s">
        <v>2</v>
      </c>
      <c r="E7" s="31"/>
      <c r="F7" s="31"/>
      <c r="G7" s="31"/>
      <c r="H7" s="31"/>
      <c r="I7" s="35"/>
      <c r="J7" s="24" t="s">
        <v>5</v>
      </c>
      <c r="K7" s="24" t="s">
        <v>6</v>
      </c>
      <c r="L7" s="24" t="s">
        <v>7</v>
      </c>
      <c r="M7" s="24" t="s">
        <v>8</v>
      </c>
      <c r="N7" s="24" t="s">
        <v>9</v>
      </c>
    </row>
    <row r="8" spans="1:16" x14ac:dyDescent="0.25">
      <c r="A8" s="24"/>
      <c r="B8" s="24"/>
      <c r="C8" s="24"/>
      <c r="D8" s="17">
        <v>1</v>
      </c>
      <c r="E8" s="17">
        <v>2</v>
      </c>
      <c r="F8" s="17">
        <v>3</v>
      </c>
      <c r="G8" s="17">
        <v>4</v>
      </c>
      <c r="H8" s="17">
        <v>5</v>
      </c>
      <c r="I8" s="17">
        <v>6</v>
      </c>
      <c r="J8" s="24"/>
      <c r="K8" s="24"/>
      <c r="L8" s="24"/>
      <c r="M8" s="24"/>
      <c r="N8" s="24"/>
    </row>
    <row r="9" spans="1:16" x14ac:dyDescent="0.25">
      <c r="A9" s="25" t="s">
        <v>11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7"/>
      <c r="N9" s="20"/>
    </row>
    <row r="10" spans="1:16" x14ac:dyDescent="0.25">
      <c r="A10" s="3">
        <v>1</v>
      </c>
      <c r="B10" s="3">
        <v>201</v>
      </c>
      <c r="C10" s="23" t="s">
        <v>64</v>
      </c>
      <c r="D10" s="6">
        <v>27</v>
      </c>
      <c r="E10" s="3">
        <v>27</v>
      </c>
      <c r="F10" s="7">
        <v>30</v>
      </c>
      <c r="G10" s="3">
        <v>27</v>
      </c>
      <c r="H10" s="3">
        <v>27</v>
      </c>
      <c r="I10" s="11">
        <v>27</v>
      </c>
      <c r="J10" s="21">
        <f>(D10+E10+F10+G10+H10)/5</f>
        <v>27.6</v>
      </c>
      <c r="K10" s="3">
        <f>D10+E10+F10+G10+H10</f>
        <v>138</v>
      </c>
      <c r="L10" s="3"/>
      <c r="M10" s="3">
        <f>K10-L10</f>
        <v>138</v>
      </c>
      <c r="N10" s="12"/>
    </row>
    <row r="11" spans="1:16" x14ac:dyDescent="0.25">
      <c r="A11" s="3">
        <f>A10+1</f>
        <v>2</v>
      </c>
      <c r="B11" s="3">
        <v>202</v>
      </c>
      <c r="C11" s="22" t="s">
        <v>53</v>
      </c>
      <c r="D11" s="3">
        <v>29</v>
      </c>
      <c r="E11" s="8">
        <v>29</v>
      </c>
      <c r="F11" s="3">
        <v>29</v>
      </c>
      <c r="G11" s="3">
        <v>29</v>
      </c>
      <c r="H11" s="6">
        <v>29</v>
      </c>
      <c r="I11" s="3">
        <v>30</v>
      </c>
      <c r="J11" s="21">
        <f t="shared" ref="J11:J13" si="0">(D11+E11+F11+G11+H11)/5</f>
        <v>29</v>
      </c>
      <c r="K11" s="3">
        <f t="shared" ref="K11:K13" si="1">D11+E11+F11+G11+H11</f>
        <v>145</v>
      </c>
      <c r="L11" s="4"/>
      <c r="M11" s="3">
        <f t="shared" ref="M11:M13" si="2">K11-L11</f>
        <v>145</v>
      </c>
      <c r="N11" s="12">
        <v>2</v>
      </c>
    </row>
    <row r="12" spans="1:16" x14ac:dyDescent="0.25">
      <c r="A12" s="3">
        <f t="shared" ref="A12:A13" si="3">A11+1</f>
        <v>3</v>
      </c>
      <c r="B12" s="3">
        <v>203</v>
      </c>
      <c r="C12" s="22" t="s">
        <v>63</v>
      </c>
      <c r="D12" s="3">
        <v>28</v>
      </c>
      <c r="E12" s="3">
        <v>28</v>
      </c>
      <c r="F12" s="3">
        <v>28</v>
      </c>
      <c r="G12" s="3">
        <v>28</v>
      </c>
      <c r="H12" s="3">
        <v>28</v>
      </c>
      <c r="I12" s="8">
        <v>29</v>
      </c>
      <c r="J12" s="21">
        <f t="shared" si="0"/>
        <v>28</v>
      </c>
      <c r="K12" s="3">
        <f t="shared" si="1"/>
        <v>140</v>
      </c>
      <c r="L12" s="4"/>
      <c r="M12" s="3">
        <f t="shared" si="2"/>
        <v>140</v>
      </c>
      <c r="N12" s="12">
        <v>3</v>
      </c>
    </row>
    <row r="13" spans="1:16" x14ac:dyDescent="0.25">
      <c r="A13" s="3">
        <f t="shared" si="3"/>
        <v>4</v>
      </c>
      <c r="B13" s="3">
        <v>204</v>
      </c>
      <c r="C13" s="23" t="s">
        <v>65</v>
      </c>
      <c r="D13" s="3">
        <v>30</v>
      </c>
      <c r="E13" s="3">
        <v>30</v>
      </c>
      <c r="F13" s="3">
        <v>27</v>
      </c>
      <c r="G13" s="3">
        <v>30</v>
      </c>
      <c r="H13" s="3">
        <v>30</v>
      </c>
      <c r="I13" s="3">
        <v>28</v>
      </c>
      <c r="J13" s="21">
        <f t="shared" si="0"/>
        <v>29.4</v>
      </c>
      <c r="K13" s="3">
        <f t="shared" si="1"/>
        <v>147</v>
      </c>
      <c r="L13" s="4"/>
      <c r="M13" s="3">
        <f t="shared" si="2"/>
        <v>147</v>
      </c>
      <c r="N13" s="12">
        <v>1</v>
      </c>
    </row>
    <row r="14" spans="1:16" x14ac:dyDescent="0.25">
      <c r="A14" s="32" t="s">
        <v>12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4"/>
      <c r="N14" s="20"/>
    </row>
    <row r="15" spans="1:16" x14ac:dyDescent="0.25">
      <c r="A15" s="3">
        <v>5</v>
      </c>
      <c r="B15" s="3">
        <v>302</v>
      </c>
      <c r="C15" s="23" t="s">
        <v>58</v>
      </c>
      <c r="D15" s="6">
        <v>30</v>
      </c>
      <c r="E15" s="3">
        <v>28</v>
      </c>
      <c r="F15" s="7">
        <v>30</v>
      </c>
      <c r="G15" s="3">
        <v>30</v>
      </c>
      <c r="H15" s="3">
        <v>30</v>
      </c>
      <c r="I15" s="11">
        <v>26</v>
      </c>
      <c r="J15" s="21">
        <f>(D15+E15+F15+G15+H15)/5</f>
        <v>29.6</v>
      </c>
      <c r="K15" s="3">
        <f>D15+E15+F15+G15+H15</f>
        <v>148</v>
      </c>
      <c r="L15" s="3"/>
      <c r="M15" s="3">
        <f>K15-L15</f>
        <v>148</v>
      </c>
      <c r="N15" s="12">
        <v>1</v>
      </c>
    </row>
    <row r="16" spans="1:16" x14ac:dyDescent="0.25">
      <c r="A16" s="3">
        <v>6</v>
      </c>
      <c r="B16" s="3">
        <v>303</v>
      </c>
      <c r="C16" s="22" t="s">
        <v>61</v>
      </c>
      <c r="D16" s="3">
        <v>26</v>
      </c>
      <c r="E16" s="8">
        <v>29</v>
      </c>
      <c r="F16" s="3">
        <v>28</v>
      </c>
      <c r="G16" s="3">
        <v>26</v>
      </c>
      <c r="H16" s="6">
        <v>26</v>
      </c>
      <c r="I16" s="3">
        <v>29</v>
      </c>
      <c r="J16" s="21">
        <f t="shared" ref="J16:J20" si="4">(D16+E16+F16+G16+H16)/5</f>
        <v>27</v>
      </c>
      <c r="K16" s="3">
        <f t="shared" ref="K16:K20" si="5">D16+E16+F16+G16+H16</f>
        <v>135</v>
      </c>
      <c r="L16" s="4"/>
      <c r="M16" s="3">
        <f t="shared" ref="M16:M20" si="6">K16-L16</f>
        <v>135</v>
      </c>
      <c r="N16" s="12"/>
    </row>
    <row r="17" spans="1:14" x14ac:dyDescent="0.25">
      <c r="A17" s="3">
        <v>7</v>
      </c>
      <c r="B17" s="3">
        <v>304</v>
      </c>
      <c r="C17" s="23" t="s">
        <v>59</v>
      </c>
      <c r="D17" s="3">
        <v>27</v>
      </c>
      <c r="E17" s="3">
        <v>30</v>
      </c>
      <c r="F17" s="3">
        <v>29</v>
      </c>
      <c r="G17" s="3">
        <v>29</v>
      </c>
      <c r="H17" s="3">
        <v>27</v>
      </c>
      <c r="I17" s="8">
        <v>27</v>
      </c>
      <c r="J17" s="21">
        <f t="shared" si="4"/>
        <v>28.4</v>
      </c>
      <c r="K17" s="3">
        <f t="shared" si="5"/>
        <v>142</v>
      </c>
      <c r="L17" s="4"/>
      <c r="M17" s="3">
        <f t="shared" si="6"/>
        <v>142</v>
      </c>
      <c r="N17" s="12">
        <v>2</v>
      </c>
    </row>
    <row r="18" spans="1:14" x14ac:dyDescent="0.25">
      <c r="A18" s="3">
        <v>8</v>
      </c>
      <c r="B18" s="3">
        <v>305</v>
      </c>
      <c r="C18" s="22" t="s">
        <v>50</v>
      </c>
      <c r="D18" s="3">
        <v>29</v>
      </c>
      <c r="E18" s="3">
        <v>26</v>
      </c>
      <c r="F18" s="3">
        <v>27</v>
      </c>
      <c r="G18" s="3">
        <v>27</v>
      </c>
      <c r="H18" s="3">
        <v>29</v>
      </c>
      <c r="I18" s="3">
        <v>30</v>
      </c>
      <c r="J18" s="21">
        <f t="shared" si="4"/>
        <v>27.6</v>
      </c>
      <c r="K18" s="3">
        <f t="shared" si="5"/>
        <v>138</v>
      </c>
      <c r="L18" s="4"/>
      <c r="M18" s="3">
        <f t="shared" si="6"/>
        <v>138</v>
      </c>
      <c r="N18" s="12">
        <v>3</v>
      </c>
    </row>
    <row r="19" spans="1:14" x14ac:dyDescent="0.25">
      <c r="A19" s="3">
        <v>9</v>
      </c>
      <c r="B19" s="3">
        <v>307</v>
      </c>
      <c r="C19" s="22" t="s">
        <v>51</v>
      </c>
      <c r="D19" s="3">
        <v>28</v>
      </c>
      <c r="E19" s="3">
        <v>27</v>
      </c>
      <c r="F19" s="3">
        <v>26</v>
      </c>
      <c r="G19" s="3">
        <v>25</v>
      </c>
      <c r="H19" s="3">
        <v>28</v>
      </c>
      <c r="I19" s="3">
        <v>25</v>
      </c>
      <c r="J19" s="21">
        <f t="shared" si="4"/>
        <v>26.8</v>
      </c>
      <c r="K19" s="3">
        <f t="shared" si="5"/>
        <v>134</v>
      </c>
      <c r="L19" s="4"/>
      <c r="M19" s="3">
        <f t="shared" si="6"/>
        <v>134</v>
      </c>
      <c r="N19" s="12"/>
    </row>
    <row r="20" spans="1:14" x14ac:dyDescent="0.25">
      <c r="A20" s="3">
        <v>10</v>
      </c>
      <c r="B20" s="3">
        <v>308</v>
      </c>
      <c r="C20" s="22" t="s">
        <v>62</v>
      </c>
      <c r="D20" s="3">
        <v>25</v>
      </c>
      <c r="E20" s="3">
        <v>25</v>
      </c>
      <c r="F20" s="3">
        <v>25</v>
      </c>
      <c r="G20" s="3">
        <v>28</v>
      </c>
      <c r="H20" s="3">
        <v>25</v>
      </c>
      <c r="I20" s="3">
        <v>28</v>
      </c>
      <c r="J20" s="21">
        <f t="shared" si="4"/>
        <v>25.6</v>
      </c>
      <c r="K20" s="3">
        <f t="shared" si="5"/>
        <v>128</v>
      </c>
      <c r="L20" s="4"/>
      <c r="M20" s="3">
        <f t="shared" si="6"/>
        <v>128</v>
      </c>
      <c r="N20" s="12"/>
    </row>
    <row r="21" spans="1:14" x14ac:dyDescent="0.25">
      <c r="A21" s="16"/>
    </row>
  </sheetData>
  <mergeCells count="14">
    <mergeCell ref="E3:F3"/>
    <mergeCell ref="E4:F4"/>
    <mergeCell ref="E5:M5"/>
    <mergeCell ref="N7:N8"/>
    <mergeCell ref="A9:M9"/>
    <mergeCell ref="A14:M14"/>
    <mergeCell ref="D7:I7"/>
    <mergeCell ref="A7:A8"/>
    <mergeCell ref="B7:B8"/>
    <mergeCell ref="C7:C8"/>
    <mergeCell ref="J7:J8"/>
    <mergeCell ref="K7:K8"/>
    <mergeCell ref="L7:L8"/>
    <mergeCell ref="M7:M8"/>
  </mergeCells>
  <conditionalFormatting sqref="F10:I10 F15:I15 D10 D15">
    <cfRule type="cellIs" dxfId="33" priority="171" operator="lessThanOrEqual">
      <formula>#REF!-3</formula>
    </cfRule>
    <cfRule type="cellIs" dxfId="32" priority="172" operator="greaterThanOrEqual">
      <formula>#REF!+3</formula>
    </cfRule>
  </conditionalFormatting>
  <conditionalFormatting sqref="D11:H11 D16:H16">
    <cfRule type="cellIs" dxfId="31" priority="179" operator="lessThanOrEqual">
      <formula>#REF!-3</formula>
    </cfRule>
    <cfRule type="cellIs" dxfId="30" priority="180" operator="greaterThanOrEqual">
      <formula>#REF!+3</formula>
    </cfRule>
  </conditionalFormatting>
  <conditionalFormatting sqref="D12:I12 I11 D17:I17 I16">
    <cfRule type="cellIs" dxfId="29" priority="183" operator="lessThanOrEqual">
      <formula>#REF!-3</formula>
    </cfRule>
    <cfRule type="cellIs" dxfId="28" priority="184" operator="greaterThanOrEqual">
      <formula>#REF!+3</formula>
    </cfRule>
  </conditionalFormatting>
  <conditionalFormatting sqref="D13:I13 E10 D18:I18 E15">
    <cfRule type="cellIs" dxfId="27" priority="191" operator="lessThanOrEqual">
      <formula>#REF!-3</formula>
    </cfRule>
    <cfRule type="cellIs" dxfId="26" priority="192" operator="greaterThanOrEqual">
      <formula>#REF!+3</formula>
    </cfRule>
  </conditionalFormatting>
  <conditionalFormatting sqref="D19:I19">
    <cfRule type="cellIs" dxfId="25" priority="199" operator="lessThanOrEqual">
      <formula>#REF!-3</formula>
    </cfRule>
    <cfRule type="cellIs" dxfId="24" priority="200" operator="greaterThanOrEqual">
      <formula>#REF!+3</formula>
    </cfRule>
  </conditionalFormatting>
  <conditionalFormatting sqref="D20:I20">
    <cfRule type="cellIs" dxfId="23" priority="201" operator="lessThanOrEqual">
      <formula>#REF!-3</formula>
    </cfRule>
    <cfRule type="cellIs" dxfId="22" priority="202" operator="greaterThanOrEqual">
      <formula>#REF!+3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opLeftCell="A4" workbookViewId="0">
      <selection activeCell="C10" sqref="C10"/>
    </sheetView>
  </sheetViews>
  <sheetFormatPr defaultRowHeight="15" x14ac:dyDescent="0.25"/>
  <cols>
    <col min="3" max="3" width="26.7109375" customWidth="1"/>
  </cols>
  <sheetData>
    <row r="1" spans="1:16" x14ac:dyDescent="0.25">
      <c r="A1" s="9" t="s">
        <v>44</v>
      </c>
      <c r="B1" s="10"/>
      <c r="C1" s="10"/>
      <c r="D1" s="10"/>
      <c r="E1" s="2"/>
      <c r="F1" s="2"/>
      <c r="G1" s="2"/>
      <c r="H1" s="2"/>
      <c r="I1" s="2"/>
      <c r="J1" s="2"/>
      <c r="K1" s="2"/>
      <c r="L1" s="2"/>
      <c r="M1" s="2"/>
    </row>
    <row r="2" spans="1:16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6" x14ac:dyDescent="0.25">
      <c r="A3" s="1" t="s">
        <v>2</v>
      </c>
      <c r="B3" s="1" t="s">
        <v>45</v>
      </c>
      <c r="D3" s="2"/>
      <c r="E3" s="28" t="s">
        <v>35</v>
      </c>
      <c r="F3" s="28"/>
      <c r="I3" s="2"/>
      <c r="J3" s="2"/>
      <c r="K3" s="2"/>
      <c r="L3" s="2"/>
      <c r="M3" s="2"/>
      <c r="N3" s="2"/>
      <c r="O3" s="2"/>
      <c r="P3" s="2"/>
    </row>
    <row r="4" spans="1:16" x14ac:dyDescent="0.25">
      <c r="A4" s="1"/>
      <c r="B4" s="1" t="s">
        <v>46</v>
      </c>
      <c r="D4" s="2"/>
      <c r="E4" s="28" t="s">
        <v>47</v>
      </c>
      <c r="F4" s="28"/>
      <c r="I4" s="2"/>
      <c r="J4" s="2"/>
      <c r="K4" s="2"/>
      <c r="L4" s="2"/>
      <c r="M4" s="2"/>
      <c r="N4" s="2"/>
      <c r="O4" s="2"/>
      <c r="P4" s="2"/>
    </row>
    <row r="5" spans="1:16" x14ac:dyDescent="0.25">
      <c r="A5" s="1"/>
      <c r="B5" s="1" t="s">
        <v>49</v>
      </c>
      <c r="D5" s="2"/>
      <c r="E5" s="28" t="s">
        <v>48</v>
      </c>
      <c r="F5" s="29"/>
      <c r="G5" s="29"/>
      <c r="H5" s="29"/>
      <c r="I5" s="29"/>
      <c r="J5" s="29"/>
      <c r="K5" s="29"/>
      <c r="L5" s="29"/>
      <c r="M5" s="29"/>
      <c r="N5" s="2"/>
      <c r="O5" s="2"/>
      <c r="P5" s="2"/>
    </row>
    <row r="6" spans="1:16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6" x14ac:dyDescent="0.25">
      <c r="A7" s="24" t="s">
        <v>0</v>
      </c>
      <c r="B7" s="24" t="s">
        <v>3</v>
      </c>
      <c r="C7" s="24" t="s">
        <v>4</v>
      </c>
      <c r="D7" s="30" t="s">
        <v>2</v>
      </c>
      <c r="E7" s="31"/>
      <c r="F7" s="31"/>
      <c r="G7" s="31"/>
      <c r="H7" s="31"/>
      <c r="I7" s="35"/>
      <c r="J7" s="24" t="s">
        <v>5</v>
      </c>
      <c r="K7" s="24" t="s">
        <v>6</v>
      </c>
      <c r="L7" s="24" t="s">
        <v>7</v>
      </c>
      <c r="M7" s="24" t="s">
        <v>8</v>
      </c>
      <c r="N7" s="24" t="s">
        <v>9</v>
      </c>
    </row>
    <row r="8" spans="1:16" x14ac:dyDescent="0.25">
      <c r="A8" s="24"/>
      <c r="B8" s="24"/>
      <c r="C8" s="24"/>
      <c r="D8" s="17">
        <v>1</v>
      </c>
      <c r="E8" s="17">
        <v>2</v>
      </c>
      <c r="F8" s="17">
        <v>3</v>
      </c>
      <c r="G8" s="17">
        <v>4</v>
      </c>
      <c r="H8" s="17">
        <v>5</v>
      </c>
      <c r="I8" s="17">
        <v>6</v>
      </c>
      <c r="J8" s="24"/>
      <c r="K8" s="24"/>
      <c r="L8" s="24"/>
      <c r="M8" s="24"/>
      <c r="N8" s="24"/>
    </row>
    <row r="9" spans="1:16" s="14" customFormat="1" x14ac:dyDescent="0.25">
      <c r="A9" s="25" t="s">
        <v>10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7"/>
      <c r="N9" s="18"/>
    </row>
    <row r="10" spans="1:16" x14ac:dyDescent="0.25">
      <c r="A10" s="3">
        <v>1</v>
      </c>
      <c r="B10" s="3">
        <v>101</v>
      </c>
      <c r="C10" s="23" t="s">
        <v>82</v>
      </c>
      <c r="D10" s="6">
        <v>29</v>
      </c>
      <c r="E10" s="3">
        <v>29</v>
      </c>
      <c r="F10" s="7">
        <v>29</v>
      </c>
      <c r="G10" s="3">
        <v>29</v>
      </c>
      <c r="H10" s="3">
        <v>30</v>
      </c>
      <c r="I10" s="11">
        <v>29</v>
      </c>
      <c r="J10" s="21">
        <f>(D10+E10+F10+G10+H10)/5</f>
        <v>29.2</v>
      </c>
      <c r="K10" s="3">
        <f>D10+E10+F10+G10+H10</f>
        <v>146</v>
      </c>
      <c r="L10" s="3"/>
      <c r="M10" s="3">
        <f>K10-L10</f>
        <v>146</v>
      </c>
      <c r="N10" s="12">
        <v>1</v>
      </c>
    </row>
    <row r="11" spans="1:16" x14ac:dyDescent="0.25">
      <c r="A11" s="3">
        <f>A10+1</f>
        <v>2</v>
      </c>
      <c r="B11" s="3">
        <v>102</v>
      </c>
      <c r="C11" s="22" t="s">
        <v>66</v>
      </c>
      <c r="D11" s="3">
        <v>27</v>
      </c>
      <c r="E11" s="8">
        <v>25</v>
      </c>
      <c r="F11" s="3">
        <v>30</v>
      </c>
      <c r="G11" s="3">
        <v>28</v>
      </c>
      <c r="H11" s="6">
        <v>25</v>
      </c>
      <c r="I11" s="3">
        <v>27</v>
      </c>
      <c r="J11" s="21">
        <f t="shared" ref="J11:J18" si="0">(D11+E11+F11+G11+H11)/5</f>
        <v>27</v>
      </c>
      <c r="K11" s="3">
        <f t="shared" ref="K11:K18" si="1">D11+E11+F11+G11+H11</f>
        <v>135</v>
      </c>
      <c r="L11" s="4"/>
      <c r="M11" s="3">
        <f t="shared" ref="M11:M18" si="2">K11-L11</f>
        <v>135</v>
      </c>
      <c r="N11" s="12"/>
    </row>
    <row r="12" spans="1:16" x14ac:dyDescent="0.25">
      <c r="A12" s="3">
        <f t="shared" ref="A12:A18" si="3">A11+1</f>
        <v>3</v>
      </c>
      <c r="B12" s="3">
        <v>103</v>
      </c>
      <c r="C12" s="22" t="s">
        <v>67</v>
      </c>
      <c r="D12" s="3">
        <v>25</v>
      </c>
      <c r="E12" s="3">
        <v>27</v>
      </c>
      <c r="F12" s="3">
        <v>27</v>
      </c>
      <c r="G12" s="3">
        <v>25</v>
      </c>
      <c r="H12" s="3">
        <v>25</v>
      </c>
      <c r="I12" s="8">
        <v>25</v>
      </c>
      <c r="J12" s="21">
        <f t="shared" si="0"/>
        <v>25.8</v>
      </c>
      <c r="K12" s="3">
        <f t="shared" si="1"/>
        <v>129</v>
      </c>
      <c r="L12" s="4"/>
      <c r="M12" s="3">
        <f t="shared" si="2"/>
        <v>129</v>
      </c>
      <c r="N12" s="12"/>
    </row>
    <row r="13" spans="1:16" x14ac:dyDescent="0.25">
      <c r="A13" s="3">
        <f t="shared" si="3"/>
        <v>4</v>
      </c>
      <c r="B13" s="3">
        <v>104</v>
      </c>
      <c r="C13" s="22" t="s">
        <v>68</v>
      </c>
      <c r="D13" s="3">
        <v>28</v>
      </c>
      <c r="E13" s="3">
        <v>28</v>
      </c>
      <c r="F13" s="3">
        <v>28</v>
      </c>
      <c r="G13" s="3">
        <v>30</v>
      </c>
      <c r="H13" s="3">
        <v>28</v>
      </c>
      <c r="I13" s="3">
        <v>28</v>
      </c>
      <c r="J13" s="21">
        <f t="shared" si="0"/>
        <v>28.4</v>
      </c>
      <c r="K13" s="3">
        <f t="shared" si="1"/>
        <v>142</v>
      </c>
      <c r="L13" s="4"/>
      <c r="M13" s="3">
        <f t="shared" si="2"/>
        <v>142</v>
      </c>
      <c r="N13" s="12">
        <v>2</v>
      </c>
    </row>
    <row r="14" spans="1:16" x14ac:dyDescent="0.25">
      <c r="A14" s="3">
        <f t="shared" si="3"/>
        <v>5</v>
      </c>
      <c r="B14" s="3">
        <v>105</v>
      </c>
      <c r="C14" s="22" t="s">
        <v>69</v>
      </c>
      <c r="D14" s="3">
        <v>25</v>
      </c>
      <c r="E14" s="3">
        <v>26</v>
      </c>
      <c r="F14" s="3">
        <v>25</v>
      </c>
      <c r="G14" s="3">
        <v>25</v>
      </c>
      <c r="H14" s="3">
        <v>26</v>
      </c>
      <c r="I14" s="3">
        <v>25</v>
      </c>
      <c r="J14" s="21">
        <f t="shared" si="0"/>
        <v>25.4</v>
      </c>
      <c r="K14" s="3">
        <f t="shared" si="1"/>
        <v>127</v>
      </c>
      <c r="L14" s="4"/>
      <c r="M14" s="3">
        <f t="shared" si="2"/>
        <v>127</v>
      </c>
      <c r="N14" s="12"/>
    </row>
    <row r="15" spans="1:16" x14ac:dyDescent="0.25">
      <c r="A15" s="3">
        <f t="shared" si="3"/>
        <v>6</v>
      </c>
      <c r="B15" s="3">
        <v>106</v>
      </c>
      <c r="C15" s="22" t="s">
        <v>70</v>
      </c>
      <c r="D15" s="3">
        <v>26</v>
      </c>
      <c r="E15" s="3">
        <v>30</v>
      </c>
      <c r="F15" s="3">
        <v>26</v>
      </c>
      <c r="G15" s="3">
        <v>27</v>
      </c>
      <c r="H15" s="3">
        <v>29</v>
      </c>
      <c r="I15" s="3">
        <v>26</v>
      </c>
      <c r="J15" s="21">
        <f t="shared" si="0"/>
        <v>27.6</v>
      </c>
      <c r="K15" s="3">
        <f t="shared" si="1"/>
        <v>138</v>
      </c>
      <c r="L15" s="4"/>
      <c r="M15" s="3">
        <f t="shared" si="2"/>
        <v>138</v>
      </c>
      <c r="N15" s="12">
        <v>3</v>
      </c>
    </row>
    <row r="16" spans="1:16" x14ac:dyDescent="0.25">
      <c r="A16" s="3">
        <f t="shared" si="3"/>
        <v>7</v>
      </c>
      <c r="B16" s="3">
        <v>107</v>
      </c>
      <c r="C16" s="22" t="s">
        <v>71</v>
      </c>
      <c r="D16" s="3">
        <v>30</v>
      </c>
      <c r="E16" s="3">
        <v>26</v>
      </c>
      <c r="F16" s="3">
        <v>25</v>
      </c>
      <c r="G16" s="3">
        <v>25</v>
      </c>
      <c r="H16" s="3">
        <v>25</v>
      </c>
      <c r="I16" s="3">
        <v>30</v>
      </c>
      <c r="J16" s="21">
        <f t="shared" si="0"/>
        <v>26.2</v>
      </c>
      <c r="K16" s="3">
        <f t="shared" si="1"/>
        <v>131</v>
      </c>
      <c r="L16" s="4"/>
      <c r="M16" s="3">
        <f t="shared" si="2"/>
        <v>131</v>
      </c>
      <c r="N16" s="12"/>
    </row>
    <row r="17" spans="1:14" x14ac:dyDescent="0.25">
      <c r="A17" s="3">
        <f t="shared" si="3"/>
        <v>8</v>
      </c>
      <c r="B17" s="3">
        <v>108</v>
      </c>
      <c r="C17" s="22" t="s">
        <v>72</v>
      </c>
      <c r="D17" s="3">
        <v>25</v>
      </c>
      <c r="E17" s="3">
        <v>25</v>
      </c>
      <c r="F17" s="3">
        <v>25</v>
      </c>
      <c r="G17" s="3">
        <v>27</v>
      </c>
      <c r="H17" s="3">
        <v>25</v>
      </c>
      <c r="I17" s="3">
        <v>25</v>
      </c>
      <c r="J17" s="21">
        <f t="shared" si="0"/>
        <v>25.4</v>
      </c>
      <c r="K17" s="3">
        <f t="shared" si="1"/>
        <v>127</v>
      </c>
      <c r="L17" s="4"/>
      <c r="M17" s="3">
        <f t="shared" si="2"/>
        <v>127</v>
      </c>
      <c r="N17" s="12"/>
    </row>
    <row r="18" spans="1:14" x14ac:dyDescent="0.25">
      <c r="A18" s="3">
        <f t="shared" si="3"/>
        <v>9</v>
      </c>
      <c r="B18" s="3">
        <v>109</v>
      </c>
      <c r="C18" s="22" t="s">
        <v>73</v>
      </c>
      <c r="D18" s="3">
        <v>25</v>
      </c>
      <c r="E18" s="3">
        <v>25</v>
      </c>
      <c r="F18" s="3">
        <v>25</v>
      </c>
      <c r="G18" s="3">
        <v>25</v>
      </c>
      <c r="H18" s="3">
        <v>27</v>
      </c>
      <c r="I18" s="3">
        <v>25</v>
      </c>
      <c r="J18" s="21">
        <f t="shared" si="0"/>
        <v>25.4</v>
      </c>
      <c r="K18" s="3">
        <f t="shared" si="1"/>
        <v>127</v>
      </c>
      <c r="L18" s="4"/>
      <c r="M18" s="3">
        <f t="shared" si="2"/>
        <v>127</v>
      </c>
      <c r="N18" s="12"/>
    </row>
  </sheetData>
  <mergeCells count="13">
    <mergeCell ref="M7:M8"/>
    <mergeCell ref="N7:N8"/>
    <mergeCell ref="A9:M9"/>
    <mergeCell ref="E3:F3"/>
    <mergeCell ref="E4:F4"/>
    <mergeCell ref="E5:M5"/>
    <mergeCell ref="A7:A8"/>
    <mergeCell ref="B7:B8"/>
    <mergeCell ref="C7:C8"/>
    <mergeCell ref="D7:I7"/>
    <mergeCell ref="J7:J8"/>
    <mergeCell ref="K7:K8"/>
    <mergeCell ref="L7:L8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03" operator="lessThanOrEqual" id="{6EE7D9B6-A5F4-4CFA-8B5F-E20A636EE5A5}">
            <xm:f>'чол салонна стрижка та укладка'!#REF!-3</xm:f>
            <x14:dxf>
              <fill>
                <patternFill>
                  <bgColor rgb="FFFFFF00"/>
                </patternFill>
              </fill>
            </x14:dxf>
          </x14:cfRule>
          <x14:cfRule type="cellIs" priority="204" operator="greaterThanOrEqual" id="{279ECD59-CAC8-45B3-8111-6E59F651FB07}">
            <xm:f>'чол салонна стрижка та укладка'!#REF!+3</xm:f>
            <x14:dxf>
              <fill>
                <patternFill>
                  <bgColor rgb="FFFF0000"/>
                </patternFill>
              </fill>
            </x14:dxf>
          </x14:cfRule>
          <xm:sqref>D10 F10:I10</xm:sqref>
        </x14:conditionalFormatting>
        <x14:conditionalFormatting xmlns:xm="http://schemas.microsoft.com/office/excel/2006/main">
          <x14:cfRule type="cellIs" priority="207" operator="lessThanOrEqual" id="{012C80B8-7CF4-40F5-9458-000BA82A8AFC}">
            <xm:f>'чол салонна стрижка та укладка'!#REF!-3</xm:f>
            <x14:dxf>
              <fill>
                <patternFill>
                  <bgColor rgb="FFFFFF00"/>
                </patternFill>
              </fill>
            </x14:dxf>
          </x14:cfRule>
          <x14:cfRule type="cellIs" priority="208" operator="greaterThanOrEqual" id="{FA031F6E-2B57-463A-A616-6101A3AEB251}">
            <xm:f>'чол салонна стрижка та укладка'!#REF!+3</xm:f>
            <x14:dxf>
              <fill>
                <patternFill>
                  <bgColor rgb="FFFF0000"/>
                </patternFill>
              </fill>
            </x14:dxf>
          </x14:cfRule>
          <xm:sqref>D11:H11</xm:sqref>
        </x14:conditionalFormatting>
        <x14:conditionalFormatting xmlns:xm="http://schemas.microsoft.com/office/excel/2006/main">
          <x14:cfRule type="cellIs" priority="209" operator="lessThanOrEqual" id="{C53926D1-E52E-4AFE-8D31-9EB2FE80B22C}">
            <xm:f>'чол салонна стрижка та укладка'!#REF!-3</xm:f>
            <x14:dxf>
              <fill>
                <patternFill>
                  <bgColor rgb="FFFFFF00"/>
                </patternFill>
              </fill>
            </x14:dxf>
          </x14:cfRule>
          <x14:cfRule type="cellIs" priority="210" operator="greaterThanOrEqual" id="{0505C043-8B54-464A-93CF-88B3EFE185ED}">
            <xm:f>'чол салонна стрижка та укладка'!#REF!+3</xm:f>
            <x14:dxf>
              <fill>
                <patternFill>
                  <bgColor rgb="FFFF0000"/>
                </patternFill>
              </fill>
            </x14:dxf>
          </x14:cfRule>
          <xm:sqref>D12:I12 I11</xm:sqref>
        </x14:conditionalFormatting>
        <x14:conditionalFormatting xmlns:xm="http://schemas.microsoft.com/office/excel/2006/main">
          <x14:cfRule type="cellIs" priority="211" operator="lessThanOrEqual" id="{05E266C5-F174-4B5D-A40B-26B5519D1BA0}">
            <xm:f>'чол салонна стрижка та укладка'!#REF!-3</xm:f>
            <x14:dxf>
              <fill>
                <patternFill>
                  <bgColor rgb="FFFFFF00"/>
                </patternFill>
              </fill>
            </x14:dxf>
          </x14:cfRule>
          <x14:cfRule type="cellIs" priority="212" operator="greaterThanOrEqual" id="{D562F8D5-7327-4D19-AB95-AEEC4FC7334E}">
            <xm:f>'чол салонна стрижка та укладка'!#REF!+3</xm:f>
            <x14:dxf>
              <fill>
                <patternFill>
                  <bgColor rgb="FFFF0000"/>
                </patternFill>
              </fill>
            </x14:dxf>
          </x14:cfRule>
          <xm:sqref>D13:I13 E10</xm:sqref>
        </x14:conditionalFormatting>
        <x14:conditionalFormatting xmlns:xm="http://schemas.microsoft.com/office/excel/2006/main">
          <x14:cfRule type="cellIs" priority="213" operator="lessThanOrEqual" id="{E003D42B-6B92-48F1-8B6A-0B3A93D7EE3F}">
            <xm:f>'чол салонна стрижка та укладка'!#REF!-3</xm:f>
            <x14:dxf>
              <fill>
                <patternFill>
                  <bgColor rgb="FFFFFF00"/>
                </patternFill>
              </fill>
            </x14:dxf>
          </x14:cfRule>
          <x14:cfRule type="cellIs" priority="214" operator="greaterThanOrEqual" id="{3A7311A5-9FA4-44CD-9D67-060D73C7E06C}">
            <xm:f>'чол салонна стрижка та укладка'!#REF!+3</xm:f>
            <x14:dxf>
              <fill>
                <patternFill>
                  <bgColor rgb="FFFF0000"/>
                </patternFill>
              </fill>
            </x14:dxf>
          </x14:cfRule>
          <xm:sqref>D14:I14</xm:sqref>
        </x14:conditionalFormatting>
        <x14:conditionalFormatting xmlns:xm="http://schemas.microsoft.com/office/excel/2006/main">
          <x14:cfRule type="cellIs" priority="215" operator="lessThanOrEqual" id="{7AC3BC30-6BEA-4177-9AA9-A15739118834}">
            <xm:f>'чол салонна стрижка та укладка'!#REF!-3</xm:f>
            <x14:dxf>
              <fill>
                <patternFill>
                  <bgColor rgb="FFFFFF00"/>
                </patternFill>
              </fill>
            </x14:dxf>
          </x14:cfRule>
          <x14:cfRule type="cellIs" priority="216" operator="greaterThanOrEqual" id="{736245DC-5954-4732-B3B7-31FC04BE65ED}">
            <xm:f>'чол салонна стрижка та укладка'!#REF!+3</xm:f>
            <x14:dxf>
              <fill>
                <patternFill>
                  <bgColor rgb="FFFF0000"/>
                </patternFill>
              </fill>
            </x14:dxf>
          </x14:cfRule>
          <xm:sqref>D17:I17 D15:I15</xm:sqref>
        </x14:conditionalFormatting>
        <x14:conditionalFormatting xmlns:xm="http://schemas.microsoft.com/office/excel/2006/main">
          <x14:cfRule type="cellIs" priority="217" operator="lessThanOrEqual" id="{9183527E-D57C-4BE8-AB9C-8564AE224066}">
            <xm:f>'чол салонна стрижка та укладка'!#REF!-3</xm:f>
            <x14:dxf>
              <fill>
                <patternFill>
                  <bgColor rgb="FFFFFF00"/>
                </patternFill>
              </fill>
            </x14:dxf>
          </x14:cfRule>
          <x14:cfRule type="cellIs" priority="218" operator="greaterThanOrEqual" id="{81480B7F-3923-4C9F-9EE4-D9A2F5280F2B}">
            <xm:f>'чол салонна стрижка та укладка'!#REF!+3</xm:f>
            <x14:dxf>
              <fill>
                <patternFill>
                  <bgColor rgb="FFFF0000"/>
                </patternFill>
              </fill>
            </x14:dxf>
          </x14:cfRule>
          <xm:sqref>D18:I18 D16:I16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topLeftCell="A4" workbookViewId="0">
      <selection activeCell="C27" sqref="C27"/>
    </sheetView>
  </sheetViews>
  <sheetFormatPr defaultRowHeight="15" x14ac:dyDescent="0.25"/>
  <cols>
    <col min="3" max="3" width="22" bestFit="1" customWidth="1"/>
  </cols>
  <sheetData>
    <row r="1" spans="1:19" x14ac:dyDescent="0.25">
      <c r="A1" s="9" t="s">
        <v>13</v>
      </c>
      <c r="B1" s="10"/>
      <c r="C1" s="10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9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9" x14ac:dyDescent="0.25">
      <c r="A3" s="1" t="s">
        <v>2</v>
      </c>
      <c r="B3" s="1" t="s">
        <v>26</v>
      </c>
      <c r="D3" s="2"/>
      <c r="E3" s="28" t="s">
        <v>29</v>
      </c>
      <c r="F3" s="28"/>
      <c r="L3" s="2"/>
      <c r="M3" s="2"/>
      <c r="N3" s="2"/>
      <c r="O3" s="2"/>
      <c r="P3" s="2"/>
      <c r="Q3" s="2"/>
      <c r="R3" s="2"/>
      <c r="S3" s="2"/>
    </row>
    <row r="4" spans="1:19" x14ac:dyDescent="0.25">
      <c r="A4" s="1"/>
      <c r="B4" s="1" t="s">
        <v>27</v>
      </c>
      <c r="D4" s="2"/>
      <c r="E4" s="28" t="s">
        <v>30</v>
      </c>
      <c r="F4" s="28"/>
      <c r="L4" s="2"/>
      <c r="M4" s="2"/>
      <c r="N4" s="2"/>
      <c r="O4" s="2"/>
      <c r="P4" s="2"/>
      <c r="Q4" s="2"/>
      <c r="R4" s="2"/>
      <c r="S4" s="2"/>
    </row>
    <row r="5" spans="1:19" x14ac:dyDescent="0.25">
      <c r="A5" s="1"/>
      <c r="B5" s="1" t="s">
        <v>42</v>
      </c>
      <c r="D5" s="2"/>
      <c r="E5" s="28" t="s">
        <v>43</v>
      </c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"/>
      <c r="R5" s="2"/>
      <c r="S5" s="2"/>
    </row>
    <row r="6" spans="1:19" x14ac:dyDescent="0.25">
      <c r="A6" s="1"/>
      <c r="B6" s="1"/>
      <c r="D6" s="2"/>
      <c r="E6" s="28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"/>
      <c r="R6" s="2"/>
      <c r="S6" s="2"/>
    </row>
    <row r="7" spans="1:19" x14ac:dyDescent="0.25">
      <c r="A7" s="24" t="s">
        <v>0</v>
      </c>
      <c r="B7" s="24" t="s">
        <v>3</v>
      </c>
      <c r="C7" s="24" t="s">
        <v>4</v>
      </c>
      <c r="D7" s="30" t="s">
        <v>2</v>
      </c>
      <c r="E7" s="31"/>
      <c r="F7" s="31"/>
      <c r="G7" s="31"/>
      <c r="H7" s="31"/>
      <c r="I7" s="31"/>
      <c r="J7" s="24" t="s">
        <v>5</v>
      </c>
      <c r="K7" s="24" t="s">
        <v>6</v>
      </c>
      <c r="L7" s="24" t="s">
        <v>7</v>
      </c>
      <c r="M7" s="24" t="s">
        <v>8</v>
      </c>
      <c r="N7" s="24" t="s">
        <v>17</v>
      </c>
      <c r="O7" s="24" t="s">
        <v>9</v>
      </c>
    </row>
    <row r="8" spans="1:19" x14ac:dyDescent="0.25">
      <c r="A8" s="24"/>
      <c r="B8" s="24"/>
      <c r="C8" s="24"/>
      <c r="D8" s="17">
        <v>1</v>
      </c>
      <c r="E8" s="17">
        <v>2</v>
      </c>
      <c r="F8" s="17">
        <v>3</v>
      </c>
      <c r="G8" s="17">
        <v>4</v>
      </c>
      <c r="H8" s="17">
        <v>5</v>
      </c>
      <c r="I8" s="17">
        <v>6</v>
      </c>
      <c r="J8" s="24"/>
      <c r="K8" s="24"/>
      <c r="L8" s="24"/>
      <c r="M8" s="24"/>
      <c r="N8" s="24"/>
      <c r="O8" s="24"/>
    </row>
    <row r="9" spans="1:19" x14ac:dyDescent="0.25">
      <c r="A9" s="25" t="s">
        <v>11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7"/>
      <c r="N9" s="20"/>
      <c r="O9" s="20"/>
    </row>
    <row r="10" spans="1:19" x14ac:dyDescent="0.25">
      <c r="A10" s="3">
        <v>1</v>
      </c>
      <c r="B10" s="5">
        <v>301</v>
      </c>
      <c r="C10" s="22" t="s">
        <v>53</v>
      </c>
      <c r="D10" s="3">
        <v>28</v>
      </c>
      <c r="E10" s="3">
        <v>29</v>
      </c>
      <c r="F10" s="3">
        <v>29</v>
      </c>
      <c r="G10" s="3">
        <v>28</v>
      </c>
      <c r="H10" s="3">
        <v>28</v>
      </c>
      <c r="I10" s="3">
        <v>29</v>
      </c>
      <c r="J10" s="21">
        <f>(D10+E10+F10+G10+H10)/5</f>
        <v>28.4</v>
      </c>
      <c r="K10" s="3">
        <f>D10+E10+F10+G10+H10</f>
        <v>142</v>
      </c>
      <c r="L10" s="4"/>
      <c r="M10" s="3">
        <f t="shared" ref="M10" si="0">K10-L10</f>
        <v>142</v>
      </c>
      <c r="N10" s="3">
        <f>I10</f>
        <v>29</v>
      </c>
      <c r="O10" s="12">
        <v>2</v>
      </c>
    </row>
    <row r="11" spans="1:19" x14ac:dyDescent="0.25">
      <c r="A11" s="3">
        <v>2</v>
      </c>
      <c r="B11" s="5">
        <v>302</v>
      </c>
      <c r="C11" s="22" t="s">
        <v>74</v>
      </c>
      <c r="D11" s="3">
        <v>29</v>
      </c>
      <c r="E11" s="3">
        <v>27</v>
      </c>
      <c r="F11" s="3">
        <v>28</v>
      </c>
      <c r="G11" s="3">
        <v>29</v>
      </c>
      <c r="H11" s="3">
        <v>29</v>
      </c>
      <c r="I11" s="3">
        <v>28</v>
      </c>
      <c r="J11" s="21">
        <f t="shared" ref="J11:J14" si="1">(D11+E11+F11+G11+H11)/5</f>
        <v>28.4</v>
      </c>
      <c r="K11" s="3">
        <f t="shared" ref="K11:K14" si="2">D11+E11+F11+G11+H11</f>
        <v>142</v>
      </c>
      <c r="L11" s="4"/>
      <c r="M11" s="3">
        <f t="shared" ref="M11" si="3">K11-L11</f>
        <v>142</v>
      </c>
      <c r="N11" s="3">
        <f t="shared" ref="N11:N14" si="4">I11</f>
        <v>28</v>
      </c>
      <c r="O11" s="12">
        <v>3</v>
      </c>
    </row>
    <row r="12" spans="1:19" x14ac:dyDescent="0.25">
      <c r="A12" s="3">
        <v>3</v>
      </c>
      <c r="B12" s="3">
        <v>303</v>
      </c>
      <c r="C12" s="22" t="s">
        <v>55</v>
      </c>
      <c r="D12" s="3">
        <v>30</v>
      </c>
      <c r="E12" s="3">
        <v>30</v>
      </c>
      <c r="F12" s="3">
        <v>30</v>
      </c>
      <c r="G12" s="3">
        <v>30</v>
      </c>
      <c r="H12" s="3">
        <v>30</v>
      </c>
      <c r="I12" s="3">
        <v>30</v>
      </c>
      <c r="J12" s="21">
        <f t="shared" si="1"/>
        <v>30</v>
      </c>
      <c r="K12" s="3">
        <f t="shared" si="2"/>
        <v>150</v>
      </c>
      <c r="L12" s="3"/>
      <c r="M12" s="3">
        <f t="shared" ref="M12:M14" si="5">K12-L12</f>
        <v>150</v>
      </c>
      <c r="N12" s="3">
        <f t="shared" si="4"/>
        <v>30</v>
      </c>
      <c r="O12" s="12">
        <v>1</v>
      </c>
    </row>
    <row r="13" spans="1:19" x14ac:dyDescent="0.25">
      <c r="A13" s="3">
        <v>4</v>
      </c>
      <c r="B13" s="3">
        <v>304</v>
      </c>
      <c r="C13" s="22" t="s">
        <v>65</v>
      </c>
      <c r="D13" s="3">
        <v>26</v>
      </c>
      <c r="E13" s="3">
        <v>28</v>
      </c>
      <c r="F13" s="3">
        <v>27</v>
      </c>
      <c r="G13" s="3">
        <v>27</v>
      </c>
      <c r="H13" s="3">
        <v>26</v>
      </c>
      <c r="I13" s="3">
        <v>27</v>
      </c>
      <c r="J13" s="21">
        <f t="shared" si="1"/>
        <v>26.8</v>
      </c>
      <c r="K13" s="3">
        <f t="shared" si="2"/>
        <v>134</v>
      </c>
      <c r="L13" s="4"/>
      <c r="M13" s="3">
        <f t="shared" si="5"/>
        <v>134</v>
      </c>
      <c r="N13" s="3">
        <f t="shared" si="4"/>
        <v>27</v>
      </c>
      <c r="O13" s="12"/>
    </row>
    <row r="14" spans="1:19" x14ac:dyDescent="0.25">
      <c r="A14" s="3">
        <v>5</v>
      </c>
      <c r="B14" s="5">
        <v>305</v>
      </c>
      <c r="C14" s="22" t="s">
        <v>78</v>
      </c>
      <c r="D14" s="3">
        <v>27</v>
      </c>
      <c r="E14" s="3">
        <v>26</v>
      </c>
      <c r="F14" s="3">
        <v>26</v>
      </c>
      <c r="G14" s="3">
        <v>26</v>
      </c>
      <c r="H14" s="3">
        <v>27</v>
      </c>
      <c r="I14" s="3">
        <v>25</v>
      </c>
      <c r="J14" s="21">
        <f t="shared" si="1"/>
        <v>26.4</v>
      </c>
      <c r="K14" s="3">
        <f t="shared" si="2"/>
        <v>132</v>
      </c>
      <c r="L14" s="4"/>
      <c r="M14" s="3">
        <f t="shared" si="5"/>
        <v>132</v>
      </c>
      <c r="N14" s="3">
        <f t="shared" si="4"/>
        <v>25</v>
      </c>
      <c r="O14" s="12"/>
    </row>
    <row r="15" spans="1:19" x14ac:dyDescent="0.25">
      <c r="A15" s="32" t="s">
        <v>12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4"/>
      <c r="N15" s="20"/>
      <c r="O15" s="20"/>
    </row>
    <row r="16" spans="1:19" x14ac:dyDescent="0.25">
      <c r="A16" s="3">
        <v>6</v>
      </c>
      <c r="B16" s="5">
        <v>202</v>
      </c>
      <c r="C16" s="23" t="s">
        <v>79</v>
      </c>
      <c r="D16" s="3">
        <v>26</v>
      </c>
      <c r="E16" s="3">
        <v>25</v>
      </c>
      <c r="F16" s="3">
        <v>25</v>
      </c>
      <c r="G16" s="3">
        <v>26</v>
      </c>
      <c r="H16" s="3">
        <v>25</v>
      </c>
      <c r="I16" s="3">
        <v>25</v>
      </c>
      <c r="J16" s="21">
        <f>(D16+E16+F16+G16+H16)/5</f>
        <v>25.4</v>
      </c>
      <c r="K16" s="3">
        <f>D16+E16+F16+G16+H16</f>
        <v>127</v>
      </c>
      <c r="L16" s="4"/>
      <c r="M16" s="3">
        <f>K16-L16</f>
        <v>127</v>
      </c>
      <c r="N16" s="3">
        <f>I16</f>
        <v>25</v>
      </c>
      <c r="O16" s="12"/>
    </row>
    <row r="17" spans="1:15" x14ac:dyDescent="0.25">
      <c r="A17" s="3">
        <v>7</v>
      </c>
      <c r="B17" s="5">
        <v>203</v>
      </c>
      <c r="C17" s="23" t="s">
        <v>58</v>
      </c>
      <c r="D17" s="3">
        <v>27</v>
      </c>
      <c r="E17" s="3">
        <v>25</v>
      </c>
      <c r="F17" s="3">
        <v>28</v>
      </c>
      <c r="G17" s="3">
        <v>25</v>
      </c>
      <c r="H17" s="3">
        <v>26</v>
      </c>
      <c r="I17" s="3">
        <v>30</v>
      </c>
      <c r="J17" s="21">
        <f t="shared" ref="J17:J27" si="6">(D17+E17+F17+G17+H17)/5</f>
        <v>26.2</v>
      </c>
      <c r="K17" s="3">
        <f t="shared" ref="K17:K27" si="7">D17+E17+F17+G17+H17</f>
        <v>131</v>
      </c>
      <c r="L17" s="4"/>
      <c r="M17" s="3">
        <f t="shared" ref="M17:M27" si="8">K17-L17</f>
        <v>131</v>
      </c>
      <c r="N17" s="3">
        <f t="shared" ref="N17:N27" si="9">I17</f>
        <v>30</v>
      </c>
      <c r="O17" s="12">
        <v>3</v>
      </c>
    </row>
    <row r="18" spans="1:15" x14ac:dyDescent="0.25">
      <c r="A18" s="3">
        <v>8</v>
      </c>
      <c r="B18" s="5">
        <v>204</v>
      </c>
      <c r="C18" s="23" t="s">
        <v>80</v>
      </c>
      <c r="D18" s="3">
        <v>25</v>
      </c>
      <c r="E18" s="3">
        <v>25</v>
      </c>
      <c r="F18" s="3">
        <v>25</v>
      </c>
      <c r="G18" s="3">
        <v>25</v>
      </c>
      <c r="H18" s="3">
        <v>26</v>
      </c>
      <c r="I18" s="3">
        <v>25</v>
      </c>
      <c r="J18" s="21">
        <f t="shared" si="6"/>
        <v>25.2</v>
      </c>
      <c r="K18" s="3">
        <f t="shared" si="7"/>
        <v>126</v>
      </c>
      <c r="L18" s="4"/>
      <c r="M18" s="3">
        <f t="shared" si="8"/>
        <v>126</v>
      </c>
      <c r="N18" s="3">
        <f t="shared" si="9"/>
        <v>25</v>
      </c>
      <c r="O18" s="12"/>
    </row>
    <row r="19" spans="1:15" x14ac:dyDescent="0.25">
      <c r="A19" s="3">
        <v>9</v>
      </c>
      <c r="B19" s="5">
        <v>205</v>
      </c>
      <c r="C19" s="23" t="s">
        <v>81</v>
      </c>
      <c r="D19" s="3">
        <v>28</v>
      </c>
      <c r="E19" s="3">
        <v>26</v>
      </c>
      <c r="F19" s="3">
        <v>25</v>
      </c>
      <c r="G19" s="3">
        <v>27</v>
      </c>
      <c r="H19" s="3">
        <v>27</v>
      </c>
      <c r="I19" s="3">
        <v>25</v>
      </c>
      <c r="J19" s="21">
        <f t="shared" si="6"/>
        <v>26.6</v>
      </c>
      <c r="K19" s="3">
        <f t="shared" si="7"/>
        <v>133</v>
      </c>
      <c r="L19" s="4"/>
      <c r="M19" s="3">
        <f t="shared" si="8"/>
        <v>133</v>
      </c>
      <c r="N19" s="3">
        <f t="shared" si="9"/>
        <v>25</v>
      </c>
      <c r="O19" s="12">
        <v>2</v>
      </c>
    </row>
    <row r="20" spans="1:15" x14ac:dyDescent="0.25">
      <c r="A20" s="3">
        <v>10</v>
      </c>
      <c r="B20" s="5">
        <v>206</v>
      </c>
      <c r="C20" s="22" t="s">
        <v>61</v>
      </c>
      <c r="D20" s="3">
        <v>26</v>
      </c>
      <c r="E20" s="3">
        <v>27</v>
      </c>
      <c r="F20" s="3">
        <v>25</v>
      </c>
      <c r="G20" s="3">
        <v>26</v>
      </c>
      <c r="H20" s="3">
        <v>26</v>
      </c>
      <c r="I20" s="3">
        <v>25</v>
      </c>
      <c r="J20" s="21">
        <f t="shared" si="6"/>
        <v>26</v>
      </c>
      <c r="K20" s="3">
        <f t="shared" si="7"/>
        <v>130</v>
      </c>
      <c r="L20" s="4"/>
      <c r="M20" s="3">
        <f t="shared" si="8"/>
        <v>130</v>
      </c>
      <c r="N20" s="3">
        <f t="shared" si="9"/>
        <v>25</v>
      </c>
      <c r="O20" s="12"/>
    </row>
    <row r="21" spans="1:15" x14ac:dyDescent="0.25">
      <c r="A21" s="3">
        <v>11</v>
      </c>
      <c r="B21" s="5">
        <v>207</v>
      </c>
      <c r="C21" s="22" t="s">
        <v>75</v>
      </c>
      <c r="D21" s="3">
        <v>25</v>
      </c>
      <c r="E21" s="3">
        <v>25</v>
      </c>
      <c r="F21" s="3">
        <v>26</v>
      </c>
      <c r="G21" s="3">
        <v>28</v>
      </c>
      <c r="H21" s="3">
        <v>28</v>
      </c>
      <c r="I21" s="3">
        <v>26</v>
      </c>
      <c r="J21" s="21">
        <f t="shared" si="6"/>
        <v>26.4</v>
      </c>
      <c r="K21" s="3">
        <f t="shared" si="7"/>
        <v>132</v>
      </c>
      <c r="L21" s="4"/>
      <c r="M21" s="3">
        <f t="shared" si="8"/>
        <v>132</v>
      </c>
      <c r="N21" s="3">
        <f t="shared" si="9"/>
        <v>26</v>
      </c>
      <c r="O21" s="12">
        <v>3</v>
      </c>
    </row>
    <row r="22" spans="1:15" x14ac:dyDescent="0.25">
      <c r="A22" s="3">
        <v>12</v>
      </c>
      <c r="B22" s="5">
        <v>208</v>
      </c>
      <c r="C22" s="23" t="s">
        <v>59</v>
      </c>
      <c r="D22" s="3">
        <v>25</v>
      </c>
      <c r="E22" s="3">
        <v>29</v>
      </c>
      <c r="F22" s="3">
        <v>25</v>
      </c>
      <c r="G22" s="3">
        <v>25</v>
      </c>
      <c r="H22" s="3">
        <v>26</v>
      </c>
      <c r="I22" s="3">
        <v>25</v>
      </c>
      <c r="J22" s="21">
        <f t="shared" si="6"/>
        <v>26</v>
      </c>
      <c r="K22" s="3">
        <f t="shared" si="7"/>
        <v>130</v>
      </c>
      <c r="L22" s="4"/>
      <c r="M22" s="3">
        <f t="shared" si="8"/>
        <v>130</v>
      </c>
      <c r="N22" s="3">
        <f t="shared" si="9"/>
        <v>25</v>
      </c>
      <c r="O22" s="12"/>
    </row>
    <row r="23" spans="1:15" x14ac:dyDescent="0.25">
      <c r="A23" s="3">
        <v>13</v>
      </c>
      <c r="B23" s="5">
        <v>209</v>
      </c>
      <c r="C23" s="22" t="s">
        <v>50</v>
      </c>
      <c r="D23" s="3">
        <v>25</v>
      </c>
      <c r="E23" s="3">
        <v>25</v>
      </c>
      <c r="F23" s="3">
        <v>25</v>
      </c>
      <c r="G23" s="3">
        <v>25</v>
      </c>
      <c r="H23" s="3">
        <v>25</v>
      </c>
      <c r="I23" s="3">
        <v>25</v>
      </c>
      <c r="J23" s="21">
        <f t="shared" si="6"/>
        <v>25</v>
      </c>
      <c r="K23" s="3">
        <f t="shared" si="7"/>
        <v>125</v>
      </c>
      <c r="L23" s="3"/>
      <c r="M23" s="3">
        <f t="shared" si="8"/>
        <v>125</v>
      </c>
      <c r="N23" s="3">
        <f t="shared" si="9"/>
        <v>25</v>
      </c>
      <c r="O23" s="12"/>
    </row>
    <row r="24" spans="1:15" x14ac:dyDescent="0.25">
      <c r="A24" s="3">
        <v>14</v>
      </c>
      <c r="B24" s="5">
        <v>210</v>
      </c>
      <c r="C24" s="22" t="s">
        <v>56</v>
      </c>
      <c r="D24" s="3">
        <v>29</v>
      </c>
      <c r="E24" s="3">
        <v>28</v>
      </c>
      <c r="F24" s="3">
        <v>29</v>
      </c>
      <c r="G24" s="3">
        <v>29</v>
      </c>
      <c r="H24" s="3">
        <v>29</v>
      </c>
      <c r="I24" s="3">
        <v>28</v>
      </c>
      <c r="J24" s="21">
        <f t="shared" si="6"/>
        <v>28.8</v>
      </c>
      <c r="K24" s="3">
        <f t="shared" si="7"/>
        <v>144</v>
      </c>
      <c r="L24" s="4"/>
      <c r="M24" s="3">
        <f t="shared" si="8"/>
        <v>144</v>
      </c>
      <c r="N24" s="3">
        <f t="shared" si="9"/>
        <v>28</v>
      </c>
      <c r="O24" s="12">
        <v>2</v>
      </c>
    </row>
    <row r="25" spans="1:15" x14ac:dyDescent="0.25">
      <c r="A25" s="3">
        <v>15</v>
      </c>
      <c r="B25" s="5">
        <v>211</v>
      </c>
      <c r="C25" s="22" t="s">
        <v>57</v>
      </c>
      <c r="D25" s="3">
        <v>26</v>
      </c>
      <c r="E25" s="3">
        <v>26</v>
      </c>
      <c r="F25" s="3">
        <v>27</v>
      </c>
      <c r="G25" s="3">
        <v>25</v>
      </c>
      <c r="H25" s="3">
        <v>25</v>
      </c>
      <c r="I25" s="3">
        <v>27</v>
      </c>
      <c r="J25" s="21">
        <f t="shared" si="6"/>
        <v>25.8</v>
      </c>
      <c r="K25" s="3">
        <f t="shared" si="7"/>
        <v>129</v>
      </c>
      <c r="L25" s="4"/>
      <c r="M25" s="3">
        <f t="shared" si="8"/>
        <v>129</v>
      </c>
      <c r="N25" s="3">
        <f t="shared" si="9"/>
        <v>27</v>
      </c>
      <c r="O25" s="12"/>
    </row>
    <row r="26" spans="1:15" x14ac:dyDescent="0.25">
      <c r="A26" s="3">
        <v>16</v>
      </c>
      <c r="B26" s="5">
        <v>212</v>
      </c>
      <c r="C26" s="22" t="s">
        <v>76</v>
      </c>
      <c r="D26" s="3">
        <v>25</v>
      </c>
      <c r="E26" s="3">
        <v>25</v>
      </c>
      <c r="F26" s="3">
        <v>25</v>
      </c>
      <c r="G26" s="3">
        <v>26</v>
      </c>
      <c r="H26" s="3">
        <v>25</v>
      </c>
      <c r="I26" s="3">
        <v>25</v>
      </c>
      <c r="J26" s="21">
        <f t="shared" si="6"/>
        <v>25.2</v>
      </c>
      <c r="K26" s="3">
        <f t="shared" si="7"/>
        <v>126</v>
      </c>
      <c r="L26" s="4"/>
      <c r="M26" s="3">
        <f t="shared" si="8"/>
        <v>126</v>
      </c>
      <c r="N26" s="3">
        <f t="shared" si="9"/>
        <v>25</v>
      </c>
      <c r="O26" s="12"/>
    </row>
    <row r="27" spans="1:15" x14ac:dyDescent="0.25">
      <c r="A27" s="3">
        <v>17</v>
      </c>
      <c r="B27" s="5">
        <v>213</v>
      </c>
      <c r="C27" s="22" t="s">
        <v>77</v>
      </c>
      <c r="D27" s="3">
        <v>30</v>
      </c>
      <c r="E27" s="3">
        <v>30</v>
      </c>
      <c r="F27" s="3">
        <v>30</v>
      </c>
      <c r="G27" s="3">
        <v>30</v>
      </c>
      <c r="H27" s="3">
        <v>30</v>
      </c>
      <c r="I27" s="3">
        <v>29</v>
      </c>
      <c r="J27" s="21">
        <f t="shared" si="6"/>
        <v>30</v>
      </c>
      <c r="K27" s="3">
        <f t="shared" si="7"/>
        <v>150</v>
      </c>
      <c r="L27" s="4"/>
      <c r="M27" s="3">
        <f t="shared" si="8"/>
        <v>150</v>
      </c>
      <c r="N27" s="3">
        <f t="shared" si="9"/>
        <v>29</v>
      </c>
      <c r="O27" s="12">
        <v>1</v>
      </c>
    </row>
  </sheetData>
  <mergeCells count="16">
    <mergeCell ref="E3:F3"/>
    <mergeCell ref="E4:F4"/>
    <mergeCell ref="E5:P5"/>
    <mergeCell ref="E6:P6"/>
    <mergeCell ref="D7:I7"/>
    <mergeCell ref="L7:L8"/>
    <mergeCell ref="M7:M8"/>
    <mergeCell ref="O7:O8"/>
    <mergeCell ref="N7:N8"/>
    <mergeCell ref="A9:M9"/>
    <mergeCell ref="A15:M15"/>
    <mergeCell ref="A7:A8"/>
    <mergeCell ref="B7:B8"/>
    <mergeCell ref="C7:C8"/>
    <mergeCell ref="J7:J8"/>
    <mergeCell ref="K7:K8"/>
  </mergeCells>
  <conditionalFormatting sqref="I10">
    <cfRule type="cellIs" dxfId="7" priority="141" operator="lessThanOrEqual">
      <formula>$J$10-3</formula>
    </cfRule>
    <cfRule type="cellIs" dxfId="6" priority="142" operator="greaterThanOrEqual">
      <formula>$J$10+3</formula>
    </cfRule>
  </conditionalFormatting>
  <conditionalFormatting sqref="D10:G10">
    <cfRule type="cellIs" dxfId="5" priority="127" operator="lessThanOrEqual">
      <formula>$J$10-3</formula>
    </cfRule>
    <cfRule type="cellIs" dxfId="4" priority="128" operator="greaterThanOrEqual">
      <formula>$J$10+3</formula>
    </cfRule>
  </conditionalFormatting>
  <conditionalFormatting sqref="N10">
    <cfRule type="cellIs" dxfId="3" priority="91" operator="lessThanOrEqual">
      <formula>$J$10-3</formula>
    </cfRule>
    <cfRule type="cellIs" dxfId="2" priority="92" operator="greaterThanOrEqual">
      <formula>$J$10+3</formula>
    </cfRule>
  </conditionalFormatting>
  <conditionalFormatting sqref="H10">
    <cfRule type="cellIs" dxfId="1" priority="51" operator="lessThanOrEqual">
      <formula>$J$10-3</formula>
    </cfRule>
    <cfRule type="cellIs" dxfId="0" priority="52" operator="greaterThanOrEqual">
      <formula>$J$10+3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tabSelected="1" workbookViewId="0">
      <selection activeCell="C13" sqref="C13"/>
    </sheetView>
  </sheetViews>
  <sheetFormatPr defaultRowHeight="15" x14ac:dyDescent="0.25"/>
  <cols>
    <col min="3" max="3" width="18.140625" bestFit="1" customWidth="1"/>
  </cols>
  <sheetData>
    <row r="1" spans="1:18" x14ac:dyDescent="0.25">
      <c r="A1" s="9" t="s">
        <v>37</v>
      </c>
      <c r="B1" s="10"/>
      <c r="C1" s="10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8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8" x14ac:dyDescent="0.25">
      <c r="A3" s="1" t="s">
        <v>2</v>
      </c>
      <c r="B3" s="1" t="s">
        <v>38</v>
      </c>
      <c r="D3" s="2"/>
      <c r="E3" s="28" t="s">
        <v>22</v>
      </c>
      <c r="F3" s="28"/>
      <c r="K3" s="2"/>
      <c r="L3" s="2"/>
      <c r="M3" s="2"/>
      <c r="N3" s="2"/>
      <c r="O3" s="2"/>
      <c r="P3" s="2"/>
      <c r="Q3" s="2"/>
      <c r="R3" s="2"/>
    </row>
    <row r="4" spans="1:18" x14ac:dyDescent="0.25">
      <c r="A4" s="1"/>
      <c r="B4" s="1" t="s">
        <v>20</v>
      </c>
      <c r="D4" s="2"/>
      <c r="E4" s="28" t="s">
        <v>39</v>
      </c>
      <c r="F4" s="28"/>
      <c r="K4" s="2"/>
      <c r="L4" s="2"/>
      <c r="M4" s="2"/>
      <c r="N4" s="2"/>
      <c r="O4" s="2"/>
      <c r="P4" s="2"/>
      <c r="Q4" s="2"/>
      <c r="R4" s="2"/>
    </row>
    <row r="5" spans="1:18" x14ac:dyDescent="0.25">
      <c r="A5" s="1"/>
      <c r="B5" s="1" t="s">
        <v>21</v>
      </c>
      <c r="D5" s="2"/>
      <c r="E5" s="28" t="s">
        <v>40</v>
      </c>
      <c r="F5" s="29"/>
      <c r="G5" s="29"/>
      <c r="H5" s="29"/>
      <c r="I5" s="29"/>
      <c r="J5" s="29"/>
      <c r="K5" s="29"/>
      <c r="L5" s="29"/>
      <c r="M5" s="29"/>
      <c r="N5" s="29"/>
      <c r="O5" s="29"/>
      <c r="P5" s="2"/>
      <c r="Q5" s="2"/>
      <c r="R5" s="2"/>
    </row>
    <row r="6" spans="1:18" x14ac:dyDescent="0.25">
      <c r="A6" s="1"/>
      <c r="B6" s="1"/>
      <c r="D6" s="2"/>
      <c r="E6" s="28" t="s">
        <v>25</v>
      </c>
      <c r="F6" s="29"/>
      <c r="G6" s="29"/>
      <c r="H6" s="29"/>
      <c r="I6" s="29"/>
      <c r="J6" s="29"/>
      <c r="K6" s="29"/>
      <c r="L6" s="29"/>
      <c r="M6" s="29"/>
      <c r="N6" s="29"/>
      <c r="O6" s="29"/>
      <c r="P6" s="2"/>
      <c r="Q6" s="2"/>
      <c r="R6" s="2"/>
    </row>
    <row r="7" spans="1:18" x14ac:dyDescent="0.25">
      <c r="A7" s="1"/>
      <c r="B7" s="1"/>
      <c r="D7" s="2"/>
      <c r="E7" s="1"/>
      <c r="F7" s="15"/>
      <c r="G7" s="15"/>
      <c r="H7" s="15"/>
      <c r="I7" s="15"/>
      <c r="J7" s="15"/>
      <c r="K7" s="15"/>
      <c r="L7" s="15"/>
      <c r="M7" s="15"/>
      <c r="N7" s="15"/>
      <c r="O7" s="15"/>
      <c r="P7" s="2"/>
      <c r="Q7" s="2"/>
      <c r="R7" s="2"/>
    </row>
    <row r="8" spans="1:18" x14ac:dyDescent="0.25">
      <c r="A8" s="24" t="s">
        <v>0</v>
      </c>
      <c r="B8" s="24" t="s">
        <v>3</v>
      </c>
      <c r="C8" s="24" t="s">
        <v>4</v>
      </c>
      <c r="D8" s="30" t="s">
        <v>2</v>
      </c>
      <c r="E8" s="31"/>
      <c r="F8" s="31"/>
      <c r="G8" s="31"/>
      <c r="H8" s="31"/>
      <c r="I8" s="31"/>
      <c r="J8" s="31"/>
      <c r="K8" s="24" t="s">
        <v>5</v>
      </c>
      <c r="L8" s="24" t="s">
        <v>6</v>
      </c>
      <c r="M8" s="24" t="s">
        <v>7</v>
      </c>
      <c r="N8" s="24" t="s">
        <v>8</v>
      </c>
      <c r="O8" s="24" t="s">
        <v>17</v>
      </c>
      <c r="P8" s="24" t="s">
        <v>9</v>
      </c>
    </row>
    <row r="9" spans="1:18" x14ac:dyDescent="0.25">
      <c r="A9" s="24"/>
      <c r="B9" s="24"/>
      <c r="C9" s="24"/>
      <c r="D9" s="17">
        <v>1</v>
      </c>
      <c r="E9" s="17">
        <v>2</v>
      </c>
      <c r="F9" s="17">
        <v>3</v>
      </c>
      <c r="G9" s="17">
        <v>4</v>
      </c>
      <c r="H9" s="17">
        <v>5</v>
      </c>
      <c r="I9" s="17">
        <v>6</v>
      </c>
      <c r="J9" s="17">
        <v>7</v>
      </c>
      <c r="K9" s="24"/>
      <c r="L9" s="24"/>
      <c r="M9" s="24"/>
      <c r="N9" s="24"/>
      <c r="O9" s="24"/>
      <c r="P9" s="24"/>
    </row>
    <row r="10" spans="1:18" x14ac:dyDescent="0.25">
      <c r="A10" s="25" t="s">
        <v>41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/>
      <c r="O10" s="20"/>
      <c r="P10" s="20"/>
    </row>
    <row r="11" spans="1:18" x14ac:dyDescent="0.25">
      <c r="A11" s="3">
        <v>1</v>
      </c>
      <c r="B11" s="5">
        <v>201</v>
      </c>
      <c r="C11" s="23" t="s">
        <v>59</v>
      </c>
      <c r="D11" s="3">
        <v>28</v>
      </c>
      <c r="E11" s="3">
        <v>28</v>
      </c>
      <c r="F11" s="3">
        <v>29</v>
      </c>
      <c r="G11" s="3">
        <v>29</v>
      </c>
      <c r="H11" s="3">
        <v>28</v>
      </c>
      <c r="I11" s="3">
        <v>28</v>
      </c>
      <c r="J11" s="3">
        <v>28</v>
      </c>
      <c r="K11" s="21">
        <f>(D11+E11+F11+G11+H11)/5</f>
        <v>28.4</v>
      </c>
      <c r="L11" s="3">
        <f>D11+E11+F11+G11+H11</f>
        <v>142</v>
      </c>
      <c r="M11" s="4"/>
      <c r="N11" s="3">
        <f t="shared" ref="N11:N13" si="0">L11-M11</f>
        <v>142</v>
      </c>
      <c r="O11" s="3">
        <f>I11+J11</f>
        <v>56</v>
      </c>
      <c r="P11" s="12">
        <v>3</v>
      </c>
    </row>
    <row r="12" spans="1:18" x14ac:dyDescent="0.25">
      <c r="A12" s="3">
        <v>2</v>
      </c>
      <c r="B12" s="5">
        <v>202</v>
      </c>
      <c r="C12" s="23" t="s">
        <v>58</v>
      </c>
      <c r="D12" s="3">
        <v>29</v>
      </c>
      <c r="E12" s="3">
        <v>30</v>
      </c>
      <c r="F12" s="3">
        <v>28</v>
      </c>
      <c r="G12" s="3">
        <v>30</v>
      </c>
      <c r="H12" s="3">
        <v>29</v>
      </c>
      <c r="I12" s="3">
        <v>29</v>
      </c>
      <c r="J12" s="3">
        <v>29</v>
      </c>
      <c r="K12" s="21">
        <f t="shared" ref="K12:K13" si="1">(D12+E12+F12+G12+H12)/5</f>
        <v>29.2</v>
      </c>
      <c r="L12" s="3">
        <f t="shared" ref="L12:L13" si="2">D12+E12+F12+G12+H12</f>
        <v>146</v>
      </c>
      <c r="M12" s="4"/>
      <c r="N12" s="3">
        <f t="shared" si="0"/>
        <v>146</v>
      </c>
      <c r="O12" s="3">
        <f t="shared" ref="O12:O13" si="3">I12+J12</f>
        <v>58</v>
      </c>
      <c r="P12" s="12">
        <v>2</v>
      </c>
    </row>
    <row r="13" spans="1:18" x14ac:dyDescent="0.25">
      <c r="A13" s="3">
        <v>3</v>
      </c>
      <c r="B13" s="3">
        <v>203</v>
      </c>
      <c r="C13" s="22" t="s">
        <v>50</v>
      </c>
      <c r="D13" s="3">
        <v>30</v>
      </c>
      <c r="E13" s="3">
        <v>29</v>
      </c>
      <c r="F13" s="3">
        <v>30</v>
      </c>
      <c r="G13" s="3">
        <v>28</v>
      </c>
      <c r="H13" s="3">
        <v>30</v>
      </c>
      <c r="I13" s="3">
        <v>30</v>
      </c>
      <c r="J13" s="3">
        <v>30</v>
      </c>
      <c r="K13" s="21">
        <f t="shared" si="1"/>
        <v>29.4</v>
      </c>
      <c r="L13" s="3">
        <f t="shared" si="2"/>
        <v>147</v>
      </c>
      <c r="M13" s="3"/>
      <c r="N13" s="3">
        <f t="shared" si="0"/>
        <v>147</v>
      </c>
      <c r="O13" s="3">
        <f t="shared" si="3"/>
        <v>60</v>
      </c>
      <c r="P13" s="12">
        <v>1</v>
      </c>
    </row>
  </sheetData>
  <mergeCells count="15">
    <mergeCell ref="E3:F3"/>
    <mergeCell ref="E4:F4"/>
    <mergeCell ref="E5:O5"/>
    <mergeCell ref="E6:O6"/>
    <mergeCell ref="M8:M9"/>
    <mergeCell ref="N8:N9"/>
    <mergeCell ref="O8:O9"/>
    <mergeCell ref="P8:P9"/>
    <mergeCell ref="A10:N10"/>
    <mergeCell ref="A8:A9"/>
    <mergeCell ref="B8:B9"/>
    <mergeCell ref="C8:C9"/>
    <mergeCell ref="D8:J8"/>
    <mergeCell ref="K8:K9"/>
    <mergeCell ref="L8:L9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чоловічий модний образ</vt:lpstr>
      <vt:lpstr>дизайн бороди</vt:lpstr>
      <vt:lpstr>чол салонна стрижка та укладка</vt:lpstr>
      <vt:lpstr>чол повсякденна стр і укл</vt:lpstr>
      <vt:lpstr>FADE</vt:lpstr>
      <vt:lpstr>Hair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Kafo</dc:creator>
  <cp:lastModifiedBy>Kafo</cp:lastModifiedBy>
  <cp:lastPrinted>2023-05-24T09:33:52Z</cp:lastPrinted>
  <dcterms:created xsi:type="dcterms:W3CDTF">2022-10-12T11:03:43Z</dcterms:created>
  <dcterms:modified xsi:type="dcterms:W3CDTF">2023-05-31T09:09:25Z</dcterms:modified>
</cp:coreProperties>
</file>