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7" windowWidth="15120" windowHeight="8013" firstSheet="6" activeTab="7"/>
  </bookViews>
  <sheets>
    <sheet name="КМА-Ф" sheetId="1" r:id="rId1"/>
    <sheet name="КМГ-Ф" sheetId="2" r:id="rId2"/>
    <sheet name="СМА-Ф" sheetId="3" r:id="rId3"/>
    <sheet name="СМГ-Ф" sheetId="4" r:id="rId4"/>
    <sheet name="СжМ" sheetId="5" r:id="rId5"/>
    <sheet name="СММ" sheetId="6" r:id="rId6"/>
    <sheet name="Миндаль+ДФ" sheetId="7" r:id="rId7"/>
    <sheet name="ХРна поле" sheetId="8" r:id="rId8"/>
    <sheet name="СТИЛЕТ" sheetId="9" r:id="rId9"/>
    <sheet name="ГРАДИЕНТ" sheetId="10" r:id="rId10"/>
    <sheet name="АПАР. МАН." sheetId="11" r:id="rId11"/>
    <sheet name="Soak-Of" sheetId="12" r:id="rId12"/>
    <sheet name="КДГЛ" sheetId="13" r:id="rId13"/>
    <sheet name="КОМБИ" sheetId="14" r:id="rId14"/>
    <sheet name="Рекорд" sheetId="15" r:id="rId15"/>
    <sheet name="АЭРОполе" sheetId="16" r:id="rId16"/>
    <sheet name="СПГ-Л" sheetId="17" r:id="rId17"/>
    <sheet name="MIX" sheetId="18" r:id="rId18"/>
    <sheet name="ХРкор" sheetId="19" r:id="rId19"/>
    <sheet name="РОСП пл кор" sheetId="20" r:id="rId20"/>
    <sheet name="Постер кор" sheetId="21" r:id="rId21"/>
    <sheet name="Постер дл н" sheetId="22" r:id="rId22"/>
    <sheet name="Постер Своб" sheetId="23" r:id="rId23"/>
    <sheet name="АЭРО кор" sheetId="24" r:id="rId24"/>
    <sheet name="ДЕКОР пр" sheetId="25" r:id="rId25"/>
    <sheet name="3-D" sheetId="26" r:id="rId26"/>
    <sheet name="МАНЕКЕН-рука" sheetId="27" r:id="rId27"/>
    <sheet name="Салонная Лепка" sheetId="28" r:id="rId28"/>
    <sheet name="Гелев Диз 5типсов" sheetId="29" r:id="rId29"/>
    <sheet name="Инкруст" sheetId="30" r:id="rId30"/>
    <sheet name="Пед. типсы" sheetId="31" r:id="rId31"/>
  </sheets>
  <calcPr calcId="152511"/>
</workbook>
</file>

<file path=xl/calcChain.xml><?xml version="1.0" encoding="utf-8"?>
<calcChain xmlns="http://schemas.openxmlformats.org/spreadsheetml/2006/main">
  <c r="U28" i="8" l="1"/>
  <c r="U27" i="8"/>
  <c r="U26" i="8"/>
  <c r="U25" i="8"/>
  <c r="U24" i="8"/>
  <c r="U23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N19" i="11"/>
  <c r="N8" i="11"/>
  <c r="N9" i="11"/>
  <c r="N10" i="11"/>
  <c r="N11" i="11"/>
  <c r="N12" i="11"/>
  <c r="N13" i="11"/>
  <c r="N14" i="11"/>
  <c r="N15" i="11"/>
  <c r="N16" i="11"/>
  <c r="N17" i="11"/>
  <c r="N18" i="11"/>
  <c r="N7" i="11"/>
  <c r="W23" i="13"/>
  <c r="W24" i="13"/>
  <c r="W25" i="13"/>
  <c r="W26" i="13"/>
  <c r="W27" i="13"/>
  <c r="W28" i="13"/>
  <c r="W29" i="13"/>
  <c r="W30" i="13"/>
  <c r="W31" i="13"/>
  <c r="W32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7" i="12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8" i="14"/>
  <c r="U28" i="28"/>
  <c r="U27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U11" i="28"/>
  <c r="U10" i="28"/>
  <c r="U9" i="28"/>
  <c r="U8" i="28"/>
  <c r="U7" i="28"/>
  <c r="U6" i="28"/>
  <c r="U5" i="28"/>
  <c r="W17" i="13"/>
  <c r="W18" i="13"/>
  <c r="W19" i="13"/>
  <c r="W20" i="13"/>
  <c r="W21" i="13"/>
  <c r="W33" i="13"/>
  <c r="W34" i="13"/>
  <c r="W16" i="13"/>
  <c r="W15" i="13"/>
  <c r="W14" i="13"/>
  <c r="W13" i="13"/>
  <c r="W12" i="13"/>
  <c r="W11" i="13"/>
  <c r="W10" i="13"/>
  <c r="W9" i="13"/>
  <c r="W8" i="13"/>
  <c r="W7" i="13"/>
  <c r="Q8" i="9"/>
  <c r="Q9" i="9"/>
  <c r="Q10" i="9"/>
  <c r="Q11" i="9"/>
  <c r="Q12" i="9"/>
  <c r="Q13" i="9"/>
  <c r="Q7" i="9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T22" i="29"/>
  <c r="T21" i="29"/>
  <c r="T20" i="29"/>
  <c r="T19" i="29"/>
  <c r="T18" i="29"/>
  <c r="T17" i="29"/>
  <c r="T16" i="29"/>
  <c r="T15" i="29"/>
  <c r="T14" i="29"/>
  <c r="T13" i="29"/>
  <c r="T12" i="29"/>
  <c r="T11" i="29"/>
  <c r="T10" i="29"/>
  <c r="T9" i="29"/>
  <c r="U23" i="19"/>
  <c r="U24" i="19"/>
  <c r="U25" i="19"/>
  <c r="U26" i="19"/>
  <c r="U27" i="19"/>
  <c r="U28" i="19"/>
  <c r="U29" i="19"/>
  <c r="U30" i="19"/>
  <c r="U31" i="19"/>
  <c r="U32" i="19"/>
  <c r="U33" i="19"/>
  <c r="U22" i="19"/>
  <c r="U21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10" i="18"/>
  <c r="U11" i="18"/>
  <c r="U12" i="18"/>
  <c r="U13" i="18"/>
  <c r="U9" i="18"/>
  <c r="AB9" i="1"/>
  <c r="AB10" i="1"/>
  <c r="AB11" i="1"/>
  <c r="AB8" i="1"/>
  <c r="AB9" i="2"/>
  <c r="AB10" i="2"/>
  <c r="AB11" i="2"/>
  <c r="AB12" i="2"/>
  <c r="AB13" i="2"/>
  <c r="AB14" i="2"/>
  <c r="AB8" i="2"/>
  <c r="AI9" i="7"/>
  <c r="AI10" i="7"/>
  <c r="AI11" i="7"/>
  <c r="AI12" i="7"/>
  <c r="AI13" i="7"/>
  <c r="AI14" i="7"/>
  <c r="AI15" i="7"/>
  <c r="AI16" i="7"/>
  <c r="AI17" i="7"/>
  <c r="AI8" i="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6" i="17"/>
  <c r="Z8" i="10"/>
  <c r="Z9" i="10"/>
  <c r="Z10" i="10"/>
  <c r="Z11" i="10"/>
  <c r="Z12" i="10"/>
  <c r="Z13" i="10"/>
  <c r="Z14" i="10"/>
  <c r="Z15" i="10"/>
  <c r="Z16" i="10"/>
  <c r="Z17" i="10"/>
  <c r="Z18" i="10"/>
  <c r="Z7" i="10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7" i="6"/>
  <c r="U27" i="25"/>
  <c r="U26" i="25"/>
  <c r="U25" i="25"/>
  <c r="U24" i="25"/>
  <c r="U23" i="25"/>
  <c r="U22" i="25"/>
  <c r="U21" i="25"/>
  <c r="U20" i="25"/>
  <c r="U19" i="25"/>
  <c r="U18" i="25"/>
  <c r="U17" i="25"/>
  <c r="U16" i="25"/>
  <c r="U15" i="25"/>
  <c r="U14" i="25"/>
  <c r="U13" i="25"/>
  <c r="U12" i="25"/>
  <c r="U11" i="25"/>
  <c r="U10" i="25"/>
  <c r="U9" i="25"/>
  <c r="U8" i="25"/>
  <c r="U24" i="26"/>
  <c r="U23" i="26"/>
  <c r="U22" i="26"/>
  <c r="U21" i="26"/>
  <c r="U20" i="26"/>
  <c r="U19" i="26"/>
  <c r="U18" i="26"/>
  <c r="U17" i="26"/>
  <c r="U16" i="26"/>
  <c r="U15" i="26"/>
  <c r="U14" i="26"/>
  <c r="U13" i="26"/>
  <c r="U12" i="26"/>
  <c r="U11" i="26"/>
  <c r="U10" i="26"/>
  <c r="U9" i="26"/>
  <c r="U8" i="26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U9" i="31"/>
  <c r="U8" i="31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7" i="5"/>
  <c r="M7" i="15"/>
  <c r="O7" i="15" s="1"/>
  <c r="M8" i="15"/>
  <c r="O8" i="15" s="1"/>
  <c r="M9" i="15"/>
  <c r="O9" i="15" s="1"/>
  <c r="M10" i="15"/>
  <c r="O10" i="15" s="1"/>
  <c r="M11" i="15"/>
  <c r="O11" i="15" s="1"/>
  <c r="M12" i="15"/>
  <c r="O12" i="15" s="1"/>
  <c r="M13" i="15"/>
  <c r="O13" i="15" s="1"/>
  <c r="M6" i="15"/>
  <c r="O6" i="15" s="1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8" i="30"/>
  <c r="Y33" i="4"/>
  <c r="Y32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6" i="4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6" i="3"/>
</calcChain>
</file>

<file path=xl/sharedStrings.xml><?xml version="1.0" encoding="utf-8"?>
<sst xmlns="http://schemas.openxmlformats.org/spreadsheetml/2006/main" count="689" uniqueCount="213">
  <si>
    <t>Номинация "Конкурсное моделирование ногтей по акриловой технологии"</t>
  </si>
  <si>
    <t>Судья</t>
  </si>
  <si>
    <t>Номер</t>
  </si>
  <si>
    <t>Общее впечатление</t>
  </si>
  <si>
    <t xml:space="preserve">Форма         </t>
  </si>
  <si>
    <t>Длина</t>
  </si>
  <si>
    <t xml:space="preserve">Продольная арка ногтя </t>
  </si>
  <si>
    <t xml:space="preserve">Боковые стороны    </t>
  </si>
  <si>
    <t xml:space="preserve">Поперечная акра ногтя </t>
  </si>
  <si>
    <t>Торец ногтя, линия волоса</t>
  </si>
  <si>
    <t>Линия кутикулы</t>
  </si>
  <si>
    <t>Чистота работы</t>
  </si>
  <si>
    <t>Линия улыбки</t>
  </si>
  <si>
    <t>Техника, контроль материала</t>
  </si>
  <si>
    <t>Полировка</t>
  </si>
  <si>
    <t>Штрафные баллы</t>
  </si>
  <si>
    <t>________________</t>
  </si>
  <si>
    <t>Соотв дл НЛ</t>
  </si>
  <si>
    <t>Апекс</t>
  </si>
  <si>
    <t>ДИЗАЙН НА ПЕДИКЮРНЫХ ТИПСАХ</t>
  </si>
  <si>
    <t>Качество исполнения и аккуратность дизайна</t>
  </si>
  <si>
    <t>Оригинальность</t>
  </si>
  <si>
    <t>Сложность</t>
  </si>
  <si>
    <t>Цвет</t>
  </si>
  <si>
    <t>Компановка</t>
  </si>
  <si>
    <t>Композиция</t>
  </si>
  <si>
    <t>Штраф</t>
  </si>
  <si>
    <t>Итого</t>
  </si>
  <si>
    <t>Судья _______________________________________</t>
  </si>
  <si>
    <t xml:space="preserve">Инкрустация </t>
  </si>
  <si>
    <t>Судья____________________________________________</t>
  </si>
  <si>
    <t>Колористика</t>
  </si>
  <si>
    <t>Техника, качество</t>
  </si>
  <si>
    <t>Техники</t>
  </si>
  <si>
    <t>Чистота</t>
  </si>
  <si>
    <t>Узор</t>
  </si>
  <si>
    <t>Гелевый дизайн на 5 типсах.</t>
  </si>
  <si>
    <t>Судья__________________________________________________</t>
  </si>
  <si>
    <t>Техника, Чистота исполнения</t>
  </si>
  <si>
    <t>Салонная лепка</t>
  </si>
  <si>
    <t>Судья____________________________________________________</t>
  </si>
  <si>
    <t>Техника</t>
  </si>
  <si>
    <t>Фантазийное моделирование на манекен - руке.</t>
  </si>
  <si>
    <t>Судья_________________________________________________________________</t>
  </si>
  <si>
    <t>Компановка и композиция</t>
  </si>
  <si>
    <t>Цветовое решение</t>
  </si>
  <si>
    <t>Техника и качество</t>
  </si>
  <si>
    <t>Оригинальность и раскрытие темы</t>
  </si>
  <si>
    <t>Доп. баллы за миниатюрность</t>
  </si>
  <si>
    <t>3 - Dдизайн на 1 типсе</t>
  </si>
  <si>
    <t>Судья___________________________________________________________</t>
  </si>
  <si>
    <t>Компоновка</t>
  </si>
  <si>
    <t>Техника, чистота исполнения</t>
  </si>
  <si>
    <t>Декорирование предмета</t>
  </si>
  <si>
    <t>Судья_______________________________________________________</t>
  </si>
  <si>
    <t>Гармоничность чистота работы</t>
  </si>
  <si>
    <t>Владение материалом</t>
  </si>
  <si>
    <t xml:space="preserve">Миниатюрность </t>
  </si>
  <si>
    <t>Работа с цветом</t>
  </si>
  <si>
    <t>КРИТЕРИИ</t>
  </si>
  <si>
    <t>30 баллов</t>
  </si>
  <si>
    <t>Аэрография в коробочках.</t>
  </si>
  <si>
    <t xml:space="preserve">Качество исполнения, чистота и акуратность </t>
  </si>
  <si>
    <t>Оригинальность идеи, раскрытие темы</t>
  </si>
  <si>
    <t>Многоплановость</t>
  </si>
  <si>
    <r>
      <rPr>
        <sz val="20"/>
        <color theme="1"/>
        <rFont val="Calibri"/>
        <family val="2"/>
        <charset val="204"/>
        <scheme val="minor"/>
      </rPr>
      <t xml:space="preserve">Постер </t>
    </r>
    <r>
      <rPr>
        <sz val="12"/>
        <color theme="1"/>
        <rFont val="Calibri"/>
        <family val="2"/>
        <charset val="204"/>
        <scheme val="minor"/>
      </rPr>
      <t>тема свободная</t>
    </r>
  </si>
  <si>
    <t>Судья__________________________________________________________________</t>
  </si>
  <si>
    <t>Постер на коротких ногтях</t>
  </si>
  <si>
    <t>Постер на длинных ногтях</t>
  </si>
  <si>
    <t>Роспись плоской кистью  (в коробочках). Тема «Райский уголок»</t>
  </si>
  <si>
    <t>«Художественная роспись (в коробочках)» Тема «Наилучшие впечатления»</t>
  </si>
  <si>
    <t>MIX - MEDIA</t>
  </si>
  <si>
    <t>Техика, чистота исполнения</t>
  </si>
  <si>
    <t>Барельеф</t>
  </si>
  <si>
    <t>Чистота, читаемость дизайна</t>
  </si>
  <si>
    <t>Вид сверху</t>
  </si>
  <si>
    <t xml:space="preserve">Длина своб края </t>
  </si>
  <si>
    <t>Слева</t>
  </si>
  <si>
    <t>справа</t>
  </si>
  <si>
    <t>параллельность</t>
  </si>
  <si>
    <t>вид спереди</t>
  </si>
  <si>
    <t>Конкейв - конвекс</t>
  </si>
  <si>
    <t>Плавный переход к кутикуле</t>
  </si>
  <si>
    <t>белый</t>
  </si>
  <si>
    <t>отсутствие отслоек</t>
  </si>
  <si>
    <t>Четкость</t>
  </si>
  <si>
    <t>Симметричность усиков улыбки</t>
  </si>
  <si>
    <t>Глубина улыбки</t>
  </si>
  <si>
    <t>Номинация "Конкурсное моделирование ногтей по гелевой технологии"</t>
  </si>
  <si>
    <t>Блеск поверхности</t>
  </si>
  <si>
    <t xml:space="preserve">Длина </t>
  </si>
  <si>
    <t>Торец ногтя</t>
  </si>
  <si>
    <t xml:space="preserve">Верхнее покрытие </t>
  </si>
  <si>
    <t>Номинация "Салонное моделирование ногтей по акриловой технологии"</t>
  </si>
  <si>
    <t>Номинация "Салонное моделирование ногтей по гелевой технологии"</t>
  </si>
  <si>
    <t>Номинация "Салонный женский маникюр "</t>
  </si>
  <si>
    <t>Форма</t>
  </si>
  <si>
    <t>Справа</t>
  </si>
  <si>
    <t>Задний валик</t>
  </si>
  <si>
    <t>Френч 3,4,5 пальцы</t>
  </si>
  <si>
    <t>Розовый</t>
  </si>
  <si>
    <t xml:space="preserve">Белый </t>
  </si>
  <si>
    <t>Линия</t>
  </si>
  <si>
    <t>Покрытие 1, 2 пальцы</t>
  </si>
  <si>
    <t>Плотность</t>
  </si>
  <si>
    <t>Периметр</t>
  </si>
  <si>
    <t>Номинация "Салонный мужской маникюр "</t>
  </si>
  <si>
    <t>Дата_____________________________</t>
  </si>
  <si>
    <t>Подпись___________________________</t>
  </si>
  <si>
    <t>Художественная роспись. Тема «Пальчики оближешь»</t>
  </si>
  <si>
    <t>Оригинальность раскрытия темы</t>
  </si>
  <si>
    <t>Качество исполнения, чистота и аккуратность дизайна</t>
  </si>
  <si>
    <t>Степень сложности и разнообразие используемых техник</t>
  </si>
  <si>
    <r>
      <t>Номинация «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rgb="FFFF0000"/>
        <rFont val="Arial"/>
        <family val="2"/>
        <charset val="204"/>
      </rPr>
      <t>Современный  СТИЛЕТ»</t>
    </r>
  </si>
  <si>
    <t>Продольная арка</t>
  </si>
  <si>
    <t>Боковые стороны вид сбоку</t>
  </si>
  <si>
    <t>Боковые стороны вид со стороны ладони</t>
  </si>
  <si>
    <t>Поперечная арка вид с торца</t>
  </si>
  <si>
    <t>Торец</t>
  </si>
  <si>
    <t>Область кутикулы</t>
  </si>
  <si>
    <t>Гелевое покрытие</t>
  </si>
  <si>
    <t>Номинация “Идеальный градиент гелями-лаками”</t>
  </si>
  <si>
    <t>Лев</t>
  </si>
  <si>
    <t>Прав</t>
  </si>
  <si>
    <t>Качество, Чистота исполнения и аккуратность</t>
  </si>
  <si>
    <t>Покрытие</t>
  </si>
  <si>
    <t xml:space="preserve">Сложность </t>
  </si>
  <si>
    <r>
      <t>Аппаратный маникюр.</t>
    </r>
    <r>
      <rPr>
        <sz val="12"/>
        <color rgb="FFFF0000"/>
        <rFont val="Arial"/>
        <family val="2"/>
        <charset val="204"/>
      </rPr>
      <t xml:space="preserve"> </t>
    </r>
  </si>
  <si>
    <t xml:space="preserve">Форма </t>
  </si>
  <si>
    <t>Вид снизу</t>
  </si>
  <si>
    <t>Поверхность</t>
  </si>
  <si>
    <t>Задний</t>
  </si>
  <si>
    <t>Номинация «Создание идеальной поверхности ногтевой пластины soak – off- гелями во флаконе»</t>
  </si>
  <si>
    <t xml:space="preserve">Поперечкая арка </t>
  </si>
  <si>
    <t>Покрытие Френч</t>
  </si>
  <si>
    <t>Роз</t>
  </si>
  <si>
    <t>Бел</t>
  </si>
  <si>
    <t>Финишное покрытие</t>
  </si>
  <si>
    <t>Номинация «Коммерческий дизайн гелями-лаками на коротких ногтях»</t>
  </si>
  <si>
    <t>Оригинальность и наваторство техник</t>
  </si>
  <si>
    <t>Качество исполнения, чистота и аккуратность исполнения дизайна</t>
  </si>
  <si>
    <t xml:space="preserve">Композиция </t>
  </si>
  <si>
    <t>Номинация «Комбинированный маникюр»</t>
  </si>
  <si>
    <t>штраф</t>
  </si>
  <si>
    <t>Time Record French</t>
  </si>
  <si>
    <t>Время</t>
  </si>
  <si>
    <t>Длина белогофренча на менее 5 мм</t>
  </si>
  <si>
    <t>Форма квадрат</t>
  </si>
  <si>
    <t>Поперечная арка 30% и более</t>
  </si>
  <si>
    <t>Продольные арки одинаковые</t>
  </si>
  <si>
    <t>Глянец поверхности</t>
  </si>
  <si>
    <t>Бонусы</t>
  </si>
  <si>
    <t>80+</t>
  </si>
  <si>
    <t>. Аэрография на ногтях.  Тема: «Готика и Романтизм»</t>
  </si>
  <si>
    <t xml:space="preserve">Номер </t>
  </si>
  <si>
    <t>Качество, аккурантость и чистота дизайна</t>
  </si>
  <si>
    <t>Степень сложности рисунка и разнообразие техник</t>
  </si>
  <si>
    <t>Верхнее покрытие</t>
  </si>
  <si>
    <t>1-</t>
  </si>
  <si>
    <t>Салонное покрытие ногтей гель-лаками.</t>
  </si>
  <si>
    <t>Френч</t>
  </si>
  <si>
    <t>Покрытие красным гелем</t>
  </si>
  <si>
    <t>Зона кутикуля</t>
  </si>
  <si>
    <t>Толщина в зоне кутикулы</t>
  </si>
  <si>
    <r>
      <t>Моделирование ногтей  «Современный миндаль</t>
    </r>
    <r>
      <rPr>
        <b/>
        <u/>
        <sz val="16"/>
        <color rgb="FFFF0000"/>
        <rFont val="Times New Roman"/>
        <family val="1"/>
        <charset val="204"/>
      </rPr>
      <t>» + декоративный френч</t>
    </r>
  </si>
  <si>
    <t>Форма (вид сверху)</t>
  </si>
  <si>
    <t>Прдольная арка</t>
  </si>
  <si>
    <t>Боковые стороны</t>
  </si>
  <si>
    <t>слева</t>
  </si>
  <si>
    <t>Форма (вид сбоку)</t>
  </si>
  <si>
    <t>Поперечная арка</t>
  </si>
  <si>
    <t>V- изгиб, 50% овала</t>
  </si>
  <si>
    <t>Конкейв - Конвекс</t>
  </si>
  <si>
    <t>Наивысшая точка по центру</t>
  </si>
  <si>
    <t>Торец, линия волоса</t>
  </si>
  <si>
    <t xml:space="preserve">Удлинение </t>
  </si>
  <si>
    <t>Отсутствие отслоек и мрамора</t>
  </si>
  <si>
    <t>Симметричность</t>
  </si>
  <si>
    <t>Оригинальность замысла</t>
  </si>
  <si>
    <t>Старовойтова</t>
  </si>
  <si>
    <t>Кауш</t>
  </si>
  <si>
    <t>Профи</t>
  </si>
  <si>
    <t>Мастер</t>
  </si>
  <si>
    <t>Юниоры</t>
  </si>
  <si>
    <t>Студент</t>
  </si>
  <si>
    <t>Мудракова</t>
  </si>
  <si>
    <t>Клапша</t>
  </si>
  <si>
    <t>Золкина</t>
  </si>
  <si>
    <t>Студенты</t>
  </si>
  <si>
    <t>Мастера</t>
  </si>
  <si>
    <t>Головина</t>
  </si>
  <si>
    <t>Левченко</t>
  </si>
  <si>
    <t>Малеваная</t>
  </si>
  <si>
    <t>Балл</t>
  </si>
  <si>
    <t>Кравченко</t>
  </si>
  <si>
    <t xml:space="preserve">Малеваная </t>
  </si>
  <si>
    <t>Место</t>
  </si>
  <si>
    <t>С бонусом</t>
  </si>
  <si>
    <t>Юниор</t>
  </si>
  <si>
    <t>Студ</t>
  </si>
  <si>
    <t>Куликовская</t>
  </si>
  <si>
    <t>маст</t>
  </si>
  <si>
    <t xml:space="preserve">Профи </t>
  </si>
  <si>
    <t>мастера</t>
  </si>
  <si>
    <t>Лесик</t>
  </si>
  <si>
    <t>Гергель - Соловей</t>
  </si>
  <si>
    <t>Гринчишин</t>
  </si>
  <si>
    <t>ёё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</si>
  <si>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</si>
  <si>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Юн</t>
  </si>
  <si>
    <t>студ</t>
  </si>
  <si>
    <t xml:space="preserve">Мудракова </t>
  </si>
  <si>
    <t>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</si>
</sst>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0"/>
      <name val="Arial"/>
      <family val="2"/>
      <charset val="204"/>
    </font>
    <font>
      <sz val="14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b/>
      <u/>
      <sz val="14"/>
      <color rgb="FFFF0000"/>
      <name val="Times New Roman"/>
      <family val="1"/>
      <charset val="204"/>
    </font>
    <font>
      <b/>
      <u/>
      <sz val="16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0" fillId="3" borderId="2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2" xfId="0" applyFill="1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8" xfId="0" applyFill="1" applyBorder="1" applyAlignment="1"/>
    <xf numFmtId="0" fontId="0" fillId="5" borderId="9" xfId="0" applyFill="1" applyBorder="1" applyAlignment="1"/>
    <xf numFmtId="0" fontId="0" fillId="5" borderId="10" xfId="0" applyFill="1" applyBorder="1" applyAlignment="1"/>
    <xf numFmtId="0" fontId="0" fillId="6" borderId="0" xfId="0" applyFill="1"/>
    <xf numFmtId="0" fontId="0" fillId="6" borderId="2" xfId="0" applyFill="1" applyBorder="1"/>
    <xf numFmtId="0" fontId="0" fillId="0" borderId="0" xfId="0" applyFill="1"/>
    <xf numFmtId="0" fontId="0" fillId="0" borderId="2" xfId="0" applyFill="1" applyBorder="1"/>
    <xf numFmtId="0" fontId="0" fillId="0" borderId="11" xfId="0" applyFill="1" applyBorder="1"/>
    <xf numFmtId="0" fontId="0" fillId="3" borderId="12" xfId="0" applyFill="1" applyBorder="1"/>
    <xf numFmtId="0" fontId="0" fillId="3" borderId="10" xfId="0" applyFill="1" applyBorder="1" applyAlignment="1">
      <alignment horizontal="center"/>
    </xf>
    <xf numFmtId="0" fontId="0" fillId="7" borderId="0" xfId="0" applyFill="1"/>
    <xf numFmtId="0" fontId="0" fillId="7" borderId="2" xfId="0" applyFill="1" applyBorder="1"/>
    <xf numFmtId="0" fontId="0" fillId="7" borderId="12" xfId="0" applyFill="1" applyBorder="1"/>
    <xf numFmtId="0" fontId="0" fillId="8" borderId="0" xfId="0" applyFill="1"/>
    <xf numFmtId="0" fontId="0" fillId="8" borderId="2" xfId="0" applyFill="1" applyBorder="1"/>
    <xf numFmtId="0" fontId="0" fillId="0" borderId="11" xfId="0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center" vertical="center" wrapText="1"/>
    </xf>
    <xf numFmtId="0" fontId="0" fillId="9" borderId="10" xfId="0" applyFill="1" applyBorder="1" applyAlignment="1">
      <alignment vertical="center" wrapText="1"/>
    </xf>
    <xf numFmtId="0" fontId="0" fillId="10" borderId="0" xfId="0" applyFill="1"/>
    <xf numFmtId="0" fontId="0" fillId="10" borderId="10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1" borderId="0" xfId="0" applyFill="1"/>
    <xf numFmtId="0" fontId="0" fillId="11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12" borderId="0" xfId="0" applyFill="1"/>
    <xf numFmtId="0" fontId="0" fillId="12" borderId="2" xfId="0" applyFill="1" applyBorder="1" applyAlignment="1">
      <alignment horizontal="center" vertical="center" wrapText="1"/>
    </xf>
    <xf numFmtId="0" fontId="0" fillId="13" borderId="0" xfId="0" applyFill="1"/>
    <xf numFmtId="0" fontId="0" fillId="13" borderId="2" xfId="0" applyFill="1" applyBorder="1" applyAlignment="1">
      <alignment horizontal="center" vertical="center" wrapText="1"/>
    </xf>
    <xf numFmtId="0" fontId="0" fillId="14" borderId="0" xfId="0" applyFill="1"/>
    <xf numFmtId="0" fontId="0" fillId="14" borderId="2" xfId="0" applyFill="1" applyBorder="1" applyAlignment="1">
      <alignment horizontal="center" vertical="center" wrapText="1"/>
    </xf>
    <xf numFmtId="0" fontId="0" fillId="14" borderId="0" xfId="0" applyFill="1" applyBorder="1"/>
    <xf numFmtId="0" fontId="0" fillId="14" borderId="2" xfId="0" applyFill="1" applyBorder="1"/>
    <xf numFmtId="0" fontId="7" fillId="12" borderId="0" xfId="0" applyFont="1" applyFill="1"/>
    <xf numFmtId="0" fontId="2" fillId="12" borderId="2" xfId="0" applyFont="1" applyFill="1" applyBorder="1" applyAlignment="1">
      <alignment horizontal="center"/>
    </xf>
    <xf numFmtId="0" fontId="3" fillId="12" borderId="2" xfId="0" applyFont="1" applyFill="1" applyBorder="1"/>
    <xf numFmtId="0" fontId="0" fillId="12" borderId="2" xfId="0" applyFill="1" applyBorder="1"/>
    <xf numFmtId="0" fontId="3" fillId="0" borderId="11" xfId="0" applyFont="1" applyFill="1" applyBorder="1"/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/>
    <xf numFmtId="0" fontId="0" fillId="10" borderId="2" xfId="0" applyFill="1" applyBorder="1"/>
    <xf numFmtId="0" fontId="0" fillId="11" borderId="1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8" borderId="13" xfId="0" applyFill="1" applyBorder="1"/>
    <xf numFmtId="0" fontId="0" fillId="14" borderId="13" xfId="0" applyFill="1" applyBorder="1"/>
    <xf numFmtId="0" fontId="0" fillId="0" borderId="13" xfId="0" applyFill="1" applyBorder="1"/>
    <xf numFmtId="0" fontId="0" fillId="14" borderId="11" xfId="0" applyFill="1" applyBorder="1"/>
    <xf numFmtId="0" fontId="0" fillId="14" borderId="11" xfId="0" applyFill="1" applyBorder="1" applyAlignment="1">
      <alignment horizontal="center" vertical="center" wrapText="1"/>
    </xf>
    <xf numFmtId="0" fontId="0" fillId="10" borderId="13" xfId="0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99FF66"/>
      <color rgb="FFFF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>
      <selection activeCell="AC15" sqref="AC15"/>
    </sheetView>
  </sheetViews>
  <sheetFormatPr defaultRowHeight="14.35" x14ac:dyDescent="0.5"/>
  <cols>
    <col min="1" max="29" width="6.41015625" customWidth="1"/>
  </cols>
  <sheetData>
    <row r="1" spans="1:29" x14ac:dyDescent="0.5"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9" x14ac:dyDescent="0.5">
      <c r="B2" s="99" t="s">
        <v>0</v>
      </c>
      <c r="C2" s="99"/>
      <c r="D2" s="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9" x14ac:dyDescent="0.5"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9" x14ac:dyDescent="0.5">
      <c r="B4" s="11"/>
      <c r="C4" s="25"/>
      <c r="D4" s="25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1"/>
      <c r="AB4" s="19"/>
      <c r="AC4" s="1"/>
    </row>
    <row r="5" spans="1:29" ht="63.35" x14ac:dyDescent="0.5">
      <c r="B5" s="2" t="s">
        <v>2</v>
      </c>
      <c r="C5" s="93" t="s">
        <v>3</v>
      </c>
      <c r="D5" s="94"/>
      <c r="E5" s="95"/>
      <c r="F5" s="2" t="s">
        <v>4</v>
      </c>
      <c r="G5" s="96" t="s">
        <v>5</v>
      </c>
      <c r="H5" s="96"/>
      <c r="I5" s="2" t="s">
        <v>6</v>
      </c>
      <c r="J5" s="2" t="s">
        <v>18</v>
      </c>
      <c r="K5" s="96" t="s">
        <v>7</v>
      </c>
      <c r="L5" s="96"/>
      <c r="M5" s="96"/>
      <c r="N5" s="96" t="s">
        <v>8</v>
      </c>
      <c r="O5" s="96"/>
      <c r="P5" s="96"/>
      <c r="Q5" s="2" t="s">
        <v>9</v>
      </c>
      <c r="R5" s="2" t="s">
        <v>10</v>
      </c>
      <c r="S5" s="2" t="s">
        <v>11</v>
      </c>
      <c r="T5" s="96" t="s">
        <v>12</v>
      </c>
      <c r="U5" s="96"/>
      <c r="V5" s="96"/>
      <c r="W5" s="96" t="s">
        <v>13</v>
      </c>
      <c r="X5" s="96"/>
      <c r="Y5" s="96"/>
      <c r="Z5" s="2" t="s">
        <v>14</v>
      </c>
      <c r="AA5" s="2" t="s">
        <v>15</v>
      </c>
      <c r="AB5" s="20" t="s">
        <v>27</v>
      </c>
    </row>
    <row r="6" spans="1:29" ht="88.7" x14ac:dyDescent="0.5">
      <c r="B6" s="2"/>
      <c r="C6" s="24" t="s">
        <v>186</v>
      </c>
      <c r="D6" s="24" t="s">
        <v>187</v>
      </c>
      <c r="E6" s="24" t="s">
        <v>194</v>
      </c>
      <c r="F6" s="2" t="s">
        <v>75</v>
      </c>
      <c r="G6" s="2" t="s">
        <v>17</v>
      </c>
      <c r="H6" s="21" t="s">
        <v>76</v>
      </c>
      <c r="I6" s="2"/>
      <c r="J6" s="2"/>
      <c r="K6" s="2" t="s">
        <v>77</v>
      </c>
      <c r="L6" s="2" t="s">
        <v>78</v>
      </c>
      <c r="M6" s="2" t="s">
        <v>79</v>
      </c>
      <c r="N6" s="2" t="s">
        <v>80</v>
      </c>
      <c r="O6" s="2" t="s">
        <v>81</v>
      </c>
      <c r="P6" s="2" t="s">
        <v>82</v>
      </c>
      <c r="Q6" s="2"/>
      <c r="R6" s="2"/>
      <c r="S6" s="2"/>
      <c r="T6" s="2" t="s">
        <v>85</v>
      </c>
      <c r="U6" s="2" t="s">
        <v>86</v>
      </c>
      <c r="V6" s="2" t="s">
        <v>87</v>
      </c>
      <c r="W6" s="2"/>
      <c r="X6" s="2" t="s">
        <v>83</v>
      </c>
      <c r="Y6" s="2" t="s">
        <v>84</v>
      </c>
      <c r="Z6" s="2"/>
      <c r="AA6" s="2"/>
      <c r="AB6" s="7"/>
    </row>
    <row r="7" spans="1:29" x14ac:dyDescent="0.5">
      <c r="B7" s="2"/>
      <c r="C7" s="93">
        <v>10</v>
      </c>
      <c r="D7" s="94"/>
      <c r="E7" s="95"/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  <c r="L7" s="2">
        <v>5</v>
      </c>
      <c r="M7" s="2">
        <v>5</v>
      </c>
      <c r="N7" s="2">
        <v>5</v>
      </c>
      <c r="O7" s="2">
        <v>5</v>
      </c>
      <c r="P7" s="2">
        <v>5</v>
      </c>
      <c r="Q7" s="2">
        <v>5</v>
      </c>
      <c r="R7" s="2">
        <v>5</v>
      </c>
      <c r="S7" s="2">
        <v>5</v>
      </c>
      <c r="T7" s="2">
        <v>5</v>
      </c>
      <c r="U7" s="2">
        <v>5</v>
      </c>
      <c r="V7" s="2">
        <v>5</v>
      </c>
      <c r="W7" s="2">
        <v>5</v>
      </c>
      <c r="X7" s="2">
        <v>5</v>
      </c>
      <c r="Y7" s="2">
        <v>5</v>
      </c>
      <c r="Z7" s="2">
        <v>5</v>
      </c>
      <c r="AA7" s="2">
        <v>5</v>
      </c>
      <c r="AB7" s="20">
        <v>115</v>
      </c>
    </row>
    <row r="8" spans="1:29" x14ac:dyDescent="0.5">
      <c r="A8" t="s">
        <v>181</v>
      </c>
      <c r="B8" s="3">
        <v>1</v>
      </c>
      <c r="C8" s="3">
        <v>9</v>
      </c>
      <c r="D8" s="3">
        <v>9</v>
      </c>
      <c r="E8" s="4">
        <v>8</v>
      </c>
      <c r="F8" s="4">
        <v>3</v>
      </c>
      <c r="G8" s="4">
        <v>3</v>
      </c>
      <c r="H8" s="4">
        <v>3</v>
      </c>
      <c r="I8" s="4">
        <v>3</v>
      </c>
      <c r="J8" s="4">
        <v>3</v>
      </c>
      <c r="K8" s="4">
        <v>3</v>
      </c>
      <c r="L8" s="4">
        <v>3</v>
      </c>
      <c r="M8" s="4">
        <v>4</v>
      </c>
      <c r="N8" s="4">
        <v>5</v>
      </c>
      <c r="O8" s="4">
        <v>4</v>
      </c>
      <c r="P8" s="4">
        <v>4</v>
      </c>
      <c r="Q8" s="4">
        <v>4</v>
      </c>
      <c r="R8" s="4">
        <v>4</v>
      </c>
      <c r="S8" s="4">
        <v>3</v>
      </c>
      <c r="T8" s="4">
        <v>4</v>
      </c>
      <c r="U8" s="4">
        <v>4</v>
      </c>
      <c r="V8" s="4">
        <v>4</v>
      </c>
      <c r="W8" s="4">
        <v>5</v>
      </c>
      <c r="X8" s="4">
        <v>5</v>
      </c>
      <c r="Y8" s="4">
        <v>3</v>
      </c>
      <c r="Z8" s="4">
        <v>5</v>
      </c>
      <c r="AA8" s="4"/>
      <c r="AB8" s="7">
        <f>(C8+D8+E8)/3+F8+G8+H8+I8+J8+K8+L8+M8+N8+O8+P8+Q8+R8+S8+T8+U8+V8+W8+X8+Y8+Z8-AA8</f>
        <v>87.666666666666657</v>
      </c>
      <c r="AC8" s="81">
        <v>2</v>
      </c>
    </row>
    <row r="9" spans="1:29" x14ac:dyDescent="0.5">
      <c r="B9" s="3">
        <v>2</v>
      </c>
      <c r="C9" s="3">
        <v>5</v>
      </c>
      <c r="D9" s="3">
        <v>5</v>
      </c>
      <c r="E9" s="4">
        <v>5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2</v>
      </c>
      <c r="L9" s="4">
        <v>2</v>
      </c>
      <c r="M9" s="4">
        <v>3</v>
      </c>
      <c r="N9" s="4">
        <v>1</v>
      </c>
      <c r="O9" s="4">
        <v>1</v>
      </c>
      <c r="P9" s="4">
        <v>2</v>
      </c>
      <c r="Q9" s="4">
        <v>2</v>
      </c>
      <c r="R9" s="4">
        <v>5</v>
      </c>
      <c r="S9" s="4">
        <v>2</v>
      </c>
      <c r="T9" s="4">
        <v>2</v>
      </c>
      <c r="U9" s="4">
        <v>3</v>
      </c>
      <c r="V9" s="4">
        <v>4</v>
      </c>
      <c r="W9" s="4">
        <v>2</v>
      </c>
      <c r="X9" s="4">
        <v>2</v>
      </c>
      <c r="Y9" s="4">
        <v>4</v>
      </c>
      <c r="Z9" s="4">
        <v>2</v>
      </c>
      <c r="AA9" s="4"/>
      <c r="AB9" s="7">
        <f t="shared" ref="AB9:AB11" si="0">(C9+D9+E9)/3+F9+G9+H9+I9+J9+K9+L9+M9+N9+O9+P9+Q9+R9+S9+T9+U9+V9+W9+X9+Y9+Z9-AA9</f>
        <v>49</v>
      </c>
    </row>
    <row r="10" spans="1:29" x14ac:dyDescent="0.5">
      <c r="B10" s="3">
        <v>3</v>
      </c>
      <c r="C10" s="3">
        <v>8</v>
      </c>
      <c r="D10" s="3">
        <v>7</v>
      </c>
      <c r="E10" s="4">
        <v>7</v>
      </c>
      <c r="F10" s="4">
        <v>3</v>
      </c>
      <c r="G10" s="4">
        <v>3</v>
      </c>
      <c r="H10" s="4">
        <v>2</v>
      </c>
      <c r="I10" s="4">
        <v>3</v>
      </c>
      <c r="J10" s="4">
        <v>3</v>
      </c>
      <c r="K10" s="4">
        <v>2</v>
      </c>
      <c r="L10" s="4">
        <v>3</v>
      </c>
      <c r="M10" s="4">
        <v>3</v>
      </c>
      <c r="N10" s="4">
        <v>3</v>
      </c>
      <c r="O10" s="4">
        <v>2</v>
      </c>
      <c r="P10" s="4">
        <v>3</v>
      </c>
      <c r="Q10" s="4">
        <v>3</v>
      </c>
      <c r="R10" s="4">
        <v>4</v>
      </c>
      <c r="S10" s="4">
        <v>3</v>
      </c>
      <c r="T10" s="4">
        <v>3</v>
      </c>
      <c r="U10" s="4">
        <v>3</v>
      </c>
      <c r="V10" s="4">
        <v>4</v>
      </c>
      <c r="W10" s="4">
        <v>4</v>
      </c>
      <c r="X10" s="4">
        <v>5</v>
      </c>
      <c r="Y10" s="4">
        <v>3</v>
      </c>
      <c r="Z10" s="4">
        <v>2</v>
      </c>
      <c r="AA10" s="4"/>
      <c r="AB10" s="7">
        <f t="shared" si="0"/>
        <v>71.333333333333329</v>
      </c>
      <c r="AC10" s="81">
        <v>3</v>
      </c>
    </row>
    <row r="11" spans="1:29" x14ac:dyDescent="0.5">
      <c r="A11" t="s">
        <v>182</v>
      </c>
      <c r="B11" s="3">
        <v>5</v>
      </c>
      <c r="C11" s="3">
        <v>7</v>
      </c>
      <c r="D11" s="3">
        <v>7</v>
      </c>
      <c r="E11" s="4">
        <v>7</v>
      </c>
      <c r="F11" s="4">
        <v>3</v>
      </c>
      <c r="G11" s="4">
        <v>3</v>
      </c>
      <c r="H11" s="4">
        <v>3</v>
      </c>
      <c r="I11" s="4">
        <v>3</v>
      </c>
      <c r="J11" s="4">
        <v>3</v>
      </c>
      <c r="K11" s="4">
        <v>3</v>
      </c>
      <c r="L11" s="4">
        <v>3</v>
      </c>
      <c r="M11" s="4">
        <v>3</v>
      </c>
      <c r="N11" s="4">
        <v>4</v>
      </c>
      <c r="O11" s="4">
        <v>3</v>
      </c>
      <c r="P11" s="4">
        <v>3</v>
      </c>
      <c r="Q11" s="4">
        <v>3</v>
      </c>
      <c r="R11" s="4">
        <v>2</v>
      </c>
      <c r="S11" s="4">
        <v>4</v>
      </c>
      <c r="T11" s="4">
        <v>3</v>
      </c>
      <c r="U11" s="4">
        <v>2</v>
      </c>
      <c r="V11" s="4">
        <v>2</v>
      </c>
      <c r="W11" s="4">
        <v>2</v>
      </c>
      <c r="X11" s="4">
        <v>3</v>
      </c>
      <c r="Y11" s="4">
        <v>3</v>
      </c>
      <c r="Z11" s="4">
        <v>4</v>
      </c>
      <c r="AA11" s="4"/>
      <c r="AB11" s="7">
        <f t="shared" si="0"/>
        <v>69</v>
      </c>
      <c r="AC11" s="81">
        <v>3</v>
      </c>
    </row>
    <row r="12" spans="1:29" x14ac:dyDescent="0.5">
      <c r="B12" s="3"/>
      <c r="C12" s="3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7"/>
    </row>
    <row r="13" spans="1:29" x14ac:dyDescent="0.5">
      <c r="B13" s="3"/>
      <c r="C13" s="3"/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7"/>
    </row>
    <row r="14" spans="1:29" x14ac:dyDescent="0.5">
      <c r="B14" s="3"/>
      <c r="C14" s="3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7"/>
    </row>
    <row r="15" spans="1:29" x14ac:dyDescent="0.5">
      <c r="B15" s="3"/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7"/>
    </row>
    <row r="16" spans="1:29" x14ac:dyDescent="0.5">
      <c r="B16" s="3"/>
      <c r="C16" s="3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/>
    </row>
    <row r="17" spans="2:28" x14ac:dyDescent="0.5">
      <c r="B17" s="3"/>
      <c r="C17" s="3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7"/>
    </row>
    <row r="18" spans="2:28" x14ac:dyDescent="0.5"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7"/>
    </row>
    <row r="19" spans="2:28" x14ac:dyDescent="0.5">
      <c r="B19" s="3"/>
      <c r="C19" s="3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7"/>
    </row>
    <row r="20" spans="2:28" x14ac:dyDescent="0.5">
      <c r="B20" s="3"/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7"/>
    </row>
    <row r="21" spans="2:28" x14ac:dyDescent="0.5"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7"/>
    </row>
    <row r="22" spans="2:28" x14ac:dyDescent="0.5">
      <c r="B22" s="3"/>
      <c r="C22" s="3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7"/>
    </row>
    <row r="23" spans="2:28" x14ac:dyDescent="0.5"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5"/>
      <c r="U23" s="5"/>
      <c r="V23" s="5"/>
      <c r="W23" s="5"/>
      <c r="X23" s="5"/>
      <c r="Y23" s="5"/>
      <c r="Z23" s="5"/>
      <c r="AA23" s="6"/>
      <c r="AB23" s="7"/>
    </row>
    <row r="24" spans="2:28" x14ac:dyDescent="0.5">
      <c r="B24" s="3"/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5"/>
      <c r="U24" s="5"/>
      <c r="V24" s="5"/>
      <c r="W24" s="5"/>
      <c r="X24" s="5"/>
      <c r="Y24" s="5"/>
      <c r="Z24" s="5"/>
      <c r="AA24" s="6"/>
      <c r="AB24" s="7"/>
    </row>
    <row r="25" spans="2:28" x14ac:dyDescent="0.5">
      <c r="B25" s="3"/>
      <c r="C25" s="3"/>
      <c r="D25" s="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2:28" x14ac:dyDescent="0.5">
      <c r="B26" s="3"/>
      <c r="C26" s="3"/>
      <c r="D26" s="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2:28" x14ac:dyDescent="0.5">
      <c r="B27" s="3"/>
      <c r="C27" s="3"/>
      <c r="D27" s="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2:28" x14ac:dyDescent="0.5">
      <c r="B28" s="3"/>
      <c r="C28" s="3"/>
      <c r="D28" s="3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30" spans="2:28" x14ac:dyDescent="0.5">
      <c r="AA30" s="8" t="s">
        <v>16</v>
      </c>
    </row>
    <row r="32" spans="2:28" x14ac:dyDescent="0.5">
      <c r="AA32" s="8" t="s">
        <v>16</v>
      </c>
    </row>
  </sheetData>
  <mergeCells count="12">
    <mergeCell ref="B1:AA1"/>
    <mergeCell ref="B2:AA2"/>
    <mergeCell ref="B3:AA3"/>
    <mergeCell ref="E4:S4"/>
    <mergeCell ref="T4:Z4"/>
    <mergeCell ref="C7:E7"/>
    <mergeCell ref="N5:P5"/>
    <mergeCell ref="T5:V5"/>
    <mergeCell ref="W5:Y5"/>
    <mergeCell ref="G5:H5"/>
    <mergeCell ref="K5:M5"/>
    <mergeCell ref="C5:E5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5"/>
  <sheetViews>
    <sheetView workbookViewId="0">
      <selection activeCell="AB10" sqref="AB10"/>
    </sheetView>
  </sheetViews>
  <sheetFormatPr defaultRowHeight="14.35" x14ac:dyDescent="0.5"/>
  <cols>
    <col min="1" max="1" width="5.87890625" customWidth="1"/>
    <col min="2" max="4" width="5.87890625" style="69" customWidth="1"/>
    <col min="5" max="7" width="5.87890625" customWidth="1"/>
    <col min="8" max="10" width="5.87890625" style="69" customWidth="1"/>
    <col min="11" max="13" width="5.87890625" customWidth="1"/>
    <col min="14" max="14" width="6.703125" style="69" customWidth="1"/>
    <col min="15" max="16" width="5.87890625" style="69" customWidth="1"/>
    <col min="17" max="19" width="5.87890625" customWidth="1"/>
    <col min="20" max="22" width="5.87890625" style="69" customWidth="1"/>
    <col min="23" max="27" width="5.87890625" customWidth="1"/>
  </cols>
  <sheetData>
    <row r="2" spans="1:27" ht="17.350000000000001" x14ac:dyDescent="0.5">
      <c r="D2" s="77" t="s">
        <v>121</v>
      </c>
      <c r="E2" s="22"/>
      <c r="F2" s="22"/>
    </row>
    <row r="3" spans="1:27" x14ac:dyDescent="0.5">
      <c r="A3" t="s">
        <v>50</v>
      </c>
    </row>
    <row r="4" spans="1:27" ht="45" customHeight="1" x14ac:dyDescent="0.5">
      <c r="A4" s="15" t="s">
        <v>2</v>
      </c>
      <c r="B4" s="109" t="s">
        <v>3</v>
      </c>
      <c r="C4" s="110"/>
      <c r="D4" s="111"/>
      <c r="E4" s="106" t="s">
        <v>45</v>
      </c>
      <c r="F4" s="107"/>
      <c r="G4" s="107"/>
      <c r="H4" s="107"/>
      <c r="I4" s="107"/>
      <c r="J4" s="108"/>
      <c r="K4" s="106" t="s">
        <v>124</v>
      </c>
      <c r="L4" s="107"/>
      <c r="M4" s="107"/>
      <c r="N4" s="107"/>
      <c r="O4" s="107"/>
      <c r="P4" s="108"/>
      <c r="Q4" s="106" t="s">
        <v>125</v>
      </c>
      <c r="R4" s="107"/>
      <c r="S4" s="108"/>
      <c r="T4" s="106" t="s">
        <v>126</v>
      </c>
      <c r="U4" s="107"/>
      <c r="V4" s="107"/>
      <c r="W4" s="107"/>
      <c r="X4" s="107"/>
      <c r="Y4" s="108"/>
      <c r="Z4" s="15" t="s">
        <v>27</v>
      </c>
    </row>
    <row r="5" spans="1:27" x14ac:dyDescent="0.5">
      <c r="A5" s="15"/>
      <c r="B5" s="70"/>
      <c r="C5" s="70"/>
      <c r="D5" s="70"/>
      <c r="E5" s="106" t="s">
        <v>122</v>
      </c>
      <c r="F5" s="107"/>
      <c r="G5" s="108"/>
      <c r="H5" s="109" t="s">
        <v>123</v>
      </c>
      <c r="I5" s="110"/>
      <c r="J5" s="111"/>
      <c r="K5" s="106" t="s">
        <v>122</v>
      </c>
      <c r="L5" s="107"/>
      <c r="M5" s="108"/>
      <c r="N5" s="109" t="s">
        <v>123</v>
      </c>
      <c r="O5" s="110"/>
      <c r="P5" s="111"/>
      <c r="Q5" s="58"/>
      <c r="R5" s="58"/>
      <c r="S5" s="15"/>
      <c r="T5" s="109" t="s">
        <v>122</v>
      </c>
      <c r="U5" s="110"/>
      <c r="V5" s="111"/>
      <c r="W5" s="106" t="s">
        <v>123</v>
      </c>
      <c r="X5" s="107"/>
      <c r="Y5" s="108"/>
      <c r="Z5" s="15"/>
    </row>
    <row r="6" spans="1:27" x14ac:dyDescent="0.5">
      <c r="A6" s="15"/>
      <c r="B6" s="109">
        <v>10</v>
      </c>
      <c r="C6" s="110"/>
      <c r="D6" s="111"/>
      <c r="E6" s="58"/>
      <c r="F6" s="58"/>
      <c r="G6" s="15">
        <v>10</v>
      </c>
      <c r="H6" s="70"/>
      <c r="I6" s="70"/>
      <c r="J6" s="70">
        <v>10</v>
      </c>
      <c r="K6" s="26"/>
      <c r="L6" s="26"/>
      <c r="M6" s="15">
        <v>10</v>
      </c>
      <c r="N6" s="70"/>
      <c r="O6" s="70"/>
      <c r="P6" s="70">
        <v>10</v>
      </c>
      <c r="Q6" s="26"/>
      <c r="R6" s="26"/>
      <c r="S6" s="15">
        <v>10</v>
      </c>
      <c r="T6" s="70"/>
      <c r="U6" s="70"/>
      <c r="V6" s="70">
        <v>10</v>
      </c>
      <c r="W6" s="26"/>
      <c r="X6" s="26"/>
      <c r="Y6" s="15">
        <v>10</v>
      </c>
      <c r="Z6" s="15">
        <v>80</v>
      </c>
    </row>
    <row r="7" spans="1:27" x14ac:dyDescent="0.5">
      <c r="A7" s="15">
        <v>1</v>
      </c>
      <c r="B7" s="70">
        <v>8</v>
      </c>
      <c r="C7" s="70">
        <v>8</v>
      </c>
      <c r="D7" s="70">
        <v>8</v>
      </c>
      <c r="E7" s="26">
        <v>8</v>
      </c>
      <c r="F7" s="26">
        <v>8</v>
      </c>
      <c r="G7" s="15">
        <v>7</v>
      </c>
      <c r="H7" s="70">
        <v>7</v>
      </c>
      <c r="I7" s="70">
        <v>8</v>
      </c>
      <c r="J7" s="70">
        <v>6</v>
      </c>
      <c r="K7" s="26">
        <v>8</v>
      </c>
      <c r="L7" s="26">
        <v>8</v>
      </c>
      <c r="M7" s="15">
        <v>7</v>
      </c>
      <c r="N7" s="70">
        <v>6</v>
      </c>
      <c r="O7" s="70">
        <v>6</v>
      </c>
      <c r="P7" s="70">
        <v>6</v>
      </c>
      <c r="Q7" s="26">
        <v>8</v>
      </c>
      <c r="R7" s="26">
        <v>8</v>
      </c>
      <c r="S7" s="15">
        <v>7</v>
      </c>
      <c r="T7" s="70">
        <v>7</v>
      </c>
      <c r="U7" s="70">
        <v>7</v>
      </c>
      <c r="V7" s="70">
        <v>6</v>
      </c>
      <c r="W7" s="26">
        <v>8</v>
      </c>
      <c r="X7" s="26">
        <v>8</v>
      </c>
      <c r="Y7" s="15">
        <v>7</v>
      </c>
      <c r="Z7" s="15">
        <f>(B7+C7+D7)/3+(E7+F7+G7)/3+(H7+I7+J7)/3+(K7+L7+M7)/3+(N7+O7+P7)/3+(Q7+R7+S7)/3+(T7+U7+V7)/3+(W7+X7+Y7)/3</f>
        <v>58.333333333333329</v>
      </c>
      <c r="AA7" s="54">
        <v>2</v>
      </c>
    </row>
    <row r="8" spans="1:27" x14ac:dyDescent="0.5">
      <c r="A8" s="15">
        <v>2</v>
      </c>
      <c r="B8" s="70">
        <v>6</v>
      </c>
      <c r="C8" s="70">
        <v>6</v>
      </c>
      <c r="D8" s="70">
        <v>6</v>
      </c>
      <c r="E8" s="26">
        <v>6</v>
      </c>
      <c r="F8" s="26">
        <v>6</v>
      </c>
      <c r="G8" s="15">
        <v>6</v>
      </c>
      <c r="H8" s="70">
        <v>6</v>
      </c>
      <c r="I8" s="70">
        <v>6</v>
      </c>
      <c r="J8" s="70">
        <v>6</v>
      </c>
      <c r="K8" s="26">
        <v>6</v>
      </c>
      <c r="L8" s="26">
        <v>6</v>
      </c>
      <c r="M8" s="15">
        <v>5</v>
      </c>
      <c r="N8" s="70">
        <v>6</v>
      </c>
      <c r="O8" s="70">
        <v>7</v>
      </c>
      <c r="P8" s="70">
        <v>5</v>
      </c>
      <c r="Q8" s="26">
        <v>7</v>
      </c>
      <c r="R8" s="26">
        <v>7</v>
      </c>
      <c r="S8" s="15">
        <v>7</v>
      </c>
      <c r="T8" s="70">
        <v>7</v>
      </c>
      <c r="U8" s="70">
        <v>7</v>
      </c>
      <c r="V8" s="70">
        <v>6</v>
      </c>
      <c r="W8" s="26">
        <v>7</v>
      </c>
      <c r="X8" s="26">
        <v>6</v>
      </c>
      <c r="Y8" s="15">
        <v>7</v>
      </c>
      <c r="Z8" s="26">
        <f t="shared" ref="Z8:Z18" si="0">(B8+C8+D8)/3+(E8+F8+G8)/3+(H8+I8+J8)/3+(K8+L8+M8)/3+(N8+O8+P8)/3+(Q8+R8+S8)/3+(T8+U8+V8)/3+(W8+X8+Y8)/3</f>
        <v>50</v>
      </c>
    </row>
    <row r="9" spans="1:27" x14ac:dyDescent="0.5">
      <c r="A9" s="15">
        <v>3</v>
      </c>
      <c r="B9" s="70">
        <v>9</v>
      </c>
      <c r="C9" s="70">
        <v>9</v>
      </c>
      <c r="D9" s="70">
        <v>9</v>
      </c>
      <c r="E9" s="26">
        <v>8</v>
      </c>
      <c r="F9" s="26">
        <v>9</v>
      </c>
      <c r="G9" s="15">
        <v>7</v>
      </c>
      <c r="H9" s="70">
        <v>8</v>
      </c>
      <c r="I9" s="70">
        <v>8</v>
      </c>
      <c r="J9" s="70">
        <v>7</v>
      </c>
      <c r="K9" s="26">
        <v>8</v>
      </c>
      <c r="L9" s="26">
        <v>9</v>
      </c>
      <c r="M9" s="15">
        <v>6</v>
      </c>
      <c r="N9" s="70">
        <v>8</v>
      </c>
      <c r="O9" s="70">
        <v>8</v>
      </c>
      <c r="P9" s="70">
        <v>7</v>
      </c>
      <c r="Q9" s="26">
        <v>9</v>
      </c>
      <c r="R9" s="26">
        <v>8</v>
      </c>
      <c r="S9" s="15">
        <v>9</v>
      </c>
      <c r="T9" s="70">
        <v>8</v>
      </c>
      <c r="U9" s="70">
        <v>8</v>
      </c>
      <c r="V9" s="70">
        <v>6</v>
      </c>
      <c r="W9" s="26">
        <v>8</v>
      </c>
      <c r="X9" s="26">
        <v>9</v>
      </c>
      <c r="Y9" s="15">
        <v>7</v>
      </c>
      <c r="Z9" s="26">
        <f t="shared" si="0"/>
        <v>64</v>
      </c>
      <c r="AA9" s="54">
        <v>1</v>
      </c>
    </row>
    <row r="10" spans="1:27" x14ac:dyDescent="0.5">
      <c r="A10" s="15">
        <v>4</v>
      </c>
      <c r="B10" s="70">
        <v>7</v>
      </c>
      <c r="C10" s="70">
        <v>7</v>
      </c>
      <c r="D10" s="70">
        <v>7</v>
      </c>
      <c r="E10" s="26">
        <v>7</v>
      </c>
      <c r="F10" s="26">
        <v>8</v>
      </c>
      <c r="G10" s="15">
        <v>7</v>
      </c>
      <c r="H10" s="70">
        <v>8</v>
      </c>
      <c r="I10" s="70">
        <v>8</v>
      </c>
      <c r="J10" s="70">
        <v>6</v>
      </c>
      <c r="K10" s="26">
        <v>7</v>
      </c>
      <c r="L10" s="26">
        <v>7</v>
      </c>
      <c r="M10" s="15">
        <v>6</v>
      </c>
      <c r="N10" s="70">
        <v>7</v>
      </c>
      <c r="O10" s="70">
        <v>7</v>
      </c>
      <c r="P10" s="70">
        <v>6</v>
      </c>
      <c r="Q10" s="26">
        <v>7</v>
      </c>
      <c r="R10" s="26">
        <v>8</v>
      </c>
      <c r="S10" s="15">
        <v>6</v>
      </c>
      <c r="T10" s="70">
        <v>7</v>
      </c>
      <c r="U10" s="70">
        <v>8</v>
      </c>
      <c r="V10" s="70">
        <v>7</v>
      </c>
      <c r="W10" s="26">
        <v>7</v>
      </c>
      <c r="X10" s="26">
        <v>8</v>
      </c>
      <c r="Y10" s="15">
        <v>6</v>
      </c>
      <c r="Z10" s="26">
        <f t="shared" si="0"/>
        <v>56.333333333333336</v>
      </c>
      <c r="AA10" s="54">
        <v>3</v>
      </c>
    </row>
    <row r="11" spans="1:27" x14ac:dyDescent="0.5">
      <c r="A11" s="15"/>
      <c r="B11" s="70"/>
      <c r="C11" s="70"/>
      <c r="D11" s="70"/>
      <c r="E11" s="26"/>
      <c r="F11" s="26"/>
      <c r="G11" s="15"/>
      <c r="H11" s="70"/>
      <c r="I11" s="70"/>
      <c r="J11" s="70"/>
      <c r="K11" s="26"/>
      <c r="L11" s="26"/>
      <c r="M11" s="15"/>
      <c r="N11" s="70"/>
      <c r="O11" s="70"/>
      <c r="P11" s="70"/>
      <c r="Q11" s="26"/>
      <c r="R11" s="26"/>
      <c r="S11" s="15"/>
      <c r="T11" s="70"/>
      <c r="U11" s="70"/>
      <c r="V11" s="70"/>
      <c r="W11" s="26"/>
      <c r="X11" s="26"/>
      <c r="Y11" s="15"/>
      <c r="Z11" s="26">
        <f t="shared" si="0"/>
        <v>0</v>
      </c>
    </row>
    <row r="12" spans="1:27" x14ac:dyDescent="0.5">
      <c r="A12" s="15"/>
      <c r="B12" s="70"/>
      <c r="C12" s="70"/>
      <c r="D12" s="70"/>
      <c r="E12" s="26"/>
      <c r="F12" s="26"/>
      <c r="G12" s="15"/>
      <c r="H12" s="70"/>
      <c r="I12" s="70"/>
      <c r="J12" s="70"/>
      <c r="K12" s="26"/>
      <c r="L12" s="26"/>
      <c r="M12" s="15"/>
      <c r="N12" s="70"/>
      <c r="O12" s="70"/>
      <c r="P12" s="70"/>
      <c r="Q12" s="26"/>
      <c r="R12" s="26"/>
      <c r="S12" s="15"/>
      <c r="T12" s="70"/>
      <c r="U12" s="70"/>
      <c r="V12" s="70"/>
      <c r="W12" s="26"/>
      <c r="X12" s="26"/>
      <c r="Y12" s="15"/>
      <c r="Z12" s="26">
        <f t="shared" si="0"/>
        <v>0</v>
      </c>
    </row>
    <row r="13" spans="1:27" x14ac:dyDescent="0.5">
      <c r="A13" s="15"/>
      <c r="B13" s="70"/>
      <c r="C13" s="70"/>
      <c r="D13" s="70"/>
      <c r="E13" s="26"/>
      <c r="F13" s="26"/>
      <c r="G13" s="15"/>
      <c r="H13" s="70"/>
      <c r="I13" s="70"/>
      <c r="J13" s="70"/>
      <c r="K13" s="26"/>
      <c r="L13" s="26"/>
      <c r="M13" s="15"/>
      <c r="N13" s="70"/>
      <c r="O13" s="70"/>
      <c r="P13" s="70"/>
      <c r="Q13" s="26"/>
      <c r="R13" s="26"/>
      <c r="S13" s="15"/>
      <c r="T13" s="70"/>
      <c r="U13" s="70"/>
      <c r="V13" s="70"/>
      <c r="W13" s="26"/>
      <c r="X13" s="26"/>
      <c r="Y13" s="15"/>
      <c r="Z13" s="26">
        <f t="shared" si="0"/>
        <v>0</v>
      </c>
    </row>
    <row r="14" spans="1:27" x14ac:dyDescent="0.5">
      <c r="A14" s="15"/>
      <c r="B14" s="70"/>
      <c r="C14" s="70"/>
      <c r="D14" s="70"/>
      <c r="E14" s="26"/>
      <c r="F14" s="26"/>
      <c r="G14" s="15"/>
      <c r="H14" s="70"/>
      <c r="I14" s="70"/>
      <c r="J14" s="70"/>
      <c r="K14" s="26"/>
      <c r="L14" s="26"/>
      <c r="M14" s="15"/>
      <c r="N14" s="70"/>
      <c r="O14" s="70"/>
      <c r="P14" s="70"/>
      <c r="Q14" s="26"/>
      <c r="R14" s="26"/>
      <c r="S14" s="15"/>
      <c r="T14" s="70"/>
      <c r="U14" s="70"/>
      <c r="V14" s="70"/>
      <c r="W14" s="26"/>
      <c r="X14" s="26"/>
      <c r="Y14" s="15"/>
      <c r="Z14" s="26">
        <f t="shared" si="0"/>
        <v>0</v>
      </c>
    </row>
    <row r="15" spans="1:27" x14ac:dyDescent="0.5">
      <c r="A15" s="15"/>
      <c r="B15" s="70"/>
      <c r="C15" s="70"/>
      <c r="D15" s="70"/>
      <c r="E15" s="26"/>
      <c r="F15" s="26"/>
      <c r="G15" s="15"/>
      <c r="H15" s="70"/>
      <c r="I15" s="70"/>
      <c r="J15" s="70"/>
      <c r="K15" s="26"/>
      <c r="L15" s="26"/>
      <c r="M15" s="15"/>
      <c r="N15" s="70"/>
      <c r="O15" s="70"/>
      <c r="P15" s="70"/>
      <c r="Q15" s="26"/>
      <c r="R15" s="26"/>
      <c r="S15" s="15"/>
      <c r="T15" s="70"/>
      <c r="U15" s="70"/>
      <c r="V15" s="70"/>
      <c r="W15" s="26"/>
      <c r="X15" s="26"/>
      <c r="Y15" s="15"/>
      <c r="Z15" s="26">
        <f t="shared" si="0"/>
        <v>0</v>
      </c>
    </row>
    <row r="16" spans="1:27" x14ac:dyDescent="0.5">
      <c r="A16" s="15"/>
      <c r="B16" s="70"/>
      <c r="C16" s="70"/>
      <c r="D16" s="70"/>
      <c r="E16" s="26"/>
      <c r="F16" s="26"/>
      <c r="G16" s="15"/>
      <c r="H16" s="70"/>
      <c r="I16" s="70"/>
      <c r="J16" s="70"/>
      <c r="K16" s="26"/>
      <c r="L16" s="26"/>
      <c r="M16" s="15"/>
      <c r="N16" s="70"/>
      <c r="O16" s="70"/>
      <c r="P16" s="70"/>
      <c r="Q16" s="26"/>
      <c r="R16" s="26"/>
      <c r="S16" s="15"/>
      <c r="T16" s="70"/>
      <c r="U16" s="70"/>
      <c r="V16" s="70"/>
      <c r="W16" s="26"/>
      <c r="X16" s="26"/>
      <c r="Y16" s="15"/>
      <c r="Z16" s="26">
        <f t="shared" si="0"/>
        <v>0</v>
      </c>
    </row>
    <row r="17" spans="1:26" x14ac:dyDescent="0.5">
      <c r="A17" s="15"/>
      <c r="B17" s="70"/>
      <c r="C17" s="70"/>
      <c r="D17" s="70"/>
      <c r="E17" s="26"/>
      <c r="F17" s="26"/>
      <c r="G17" s="15"/>
      <c r="H17" s="70"/>
      <c r="I17" s="70"/>
      <c r="J17" s="70"/>
      <c r="K17" s="26"/>
      <c r="L17" s="26"/>
      <c r="M17" s="15"/>
      <c r="N17" s="70"/>
      <c r="O17" s="70"/>
      <c r="P17" s="70"/>
      <c r="Q17" s="26"/>
      <c r="R17" s="26"/>
      <c r="S17" s="15"/>
      <c r="T17" s="70"/>
      <c r="U17" s="70"/>
      <c r="V17" s="70"/>
      <c r="W17" s="26"/>
      <c r="X17" s="26"/>
      <c r="Y17" s="15"/>
      <c r="Z17" s="26">
        <f t="shared" si="0"/>
        <v>0</v>
      </c>
    </row>
    <row r="18" spans="1:26" x14ac:dyDescent="0.5">
      <c r="A18" s="15"/>
      <c r="B18" s="70"/>
      <c r="C18" s="70"/>
      <c r="D18" s="70"/>
      <c r="E18" s="26"/>
      <c r="F18" s="26"/>
      <c r="G18" s="15"/>
      <c r="H18" s="70"/>
      <c r="I18" s="70"/>
      <c r="J18" s="70"/>
      <c r="K18" s="26"/>
      <c r="L18" s="26"/>
      <c r="M18" s="15"/>
      <c r="N18" s="70"/>
      <c r="O18" s="70"/>
      <c r="P18" s="70"/>
      <c r="Q18" s="26"/>
      <c r="R18" s="26"/>
      <c r="S18" s="15"/>
      <c r="T18" s="70"/>
      <c r="U18" s="70"/>
      <c r="V18" s="70"/>
      <c r="W18" s="26"/>
      <c r="X18" s="26"/>
      <c r="Y18" s="15"/>
      <c r="Z18" s="26">
        <f t="shared" si="0"/>
        <v>0</v>
      </c>
    </row>
    <row r="19" spans="1:26" x14ac:dyDescent="0.5">
      <c r="A19" s="15"/>
      <c r="B19" s="70"/>
      <c r="C19" s="70"/>
      <c r="D19" s="70"/>
      <c r="E19" s="26"/>
      <c r="F19" s="26"/>
      <c r="G19" s="15"/>
      <c r="H19" s="70"/>
      <c r="I19" s="70"/>
      <c r="J19" s="70"/>
      <c r="K19" s="26"/>
      <c r="L19" s="26"/>
      <c r="M19" s="15"/>
      <c r="N19" s="70"/>
      <c r="O19" s="70"/>
      <c r="P19" s="70"/>
      <c r="Q19" s="26"/>
      <c r="R19" s="26"/>
      <c r="S19" s="15"/>
      <c r="T19" s="70"/>
      <c r="U19" s="70"/>
      <c r="V19" s="70"/>
      <c r="W19" s="26"/>
      <c r="X19" s="26"/>
      <c r="Y19" s="15"/>
      <c r="Z19" s="15"/>
    </row>
    <row r="23" spans="1:26" x14ac:dyDescent="0.5">
      <c r="S23" t="s">
        <v>107</v>
      </c>
    </row>
    <row r="25" spans="1:26" x14ac:dyDescent="0.5">
      <c r="S25" t="s">
        <v>108</v>
      </c>
    </row>
  </sheetData>
  <mergeCells count="12">
    <mergeCell ref="B6:D6"/>
    <mergeCell ref="E5:G5"/>
    <mergeCell ref="H5:J5"/>
    <mergeCell ref="K5:M5"/>
    <mergeCell ref="N5:P5"/>
    <mergeCell ref="Q4:S4"/>
    <mergeCell ref="T4:Y4"/>
    <mergeCell ref="T5:V5"/>
    <mergeCell ref="W5:Y5"/>
    <mergeCell ref="B4:D4"/>
    <mergeCell ref="K4:P4"/>
    <mergeCell ref="E4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workbookViewId="0">
      <selection activeCell="O18" sqref="O18"/>
    </sheetView>
  </sheetViews>
  <sheetFormatPr defaultRowHeight="14.35" x14ac:dyDescent="0.5"/>
  <cols>
    <col min="14" max="14" width="11.5859375" bestFit="1" customWidth="1"/>
  </cols>
  <sheetData>
    <row r="2" spans="1:15" ht="17.350000000000001" x14ac:dyDescent="0.5">
      <c r="F2" s="22" t="s">
        <v>127</v>
      </c>
    </row>
    <row r="4" spans="1:15" ht="28.7" x14ac:dyDescent="0.5">
      <c r="B4" s="15" t="s">
        <v>2</v>
      </c>
      <c r="C4" s="106" t="s">
        <v>3</v>
      </c>
      <c r="D4" s="107"/>
      <c r="E4" s="108"/>
      <c r="F4" s="15" t="s">
        <v>5</v>
      </c>
      <c r="G4" s="15" t="s">
        <v>128</v>
      </c>
      <c r="H4" s="15" t="s">
        <v>119</v>
      </c>
      <c r="I4" s="15" t="s">
        <v>129</v>
      </c>
      <c r="J4" s="15" t="s">
        <v>130</v>
      </c>
      <c r="K4" s="105" t="s">
        <v>41</v>
      </c>
      <c r="L4" s="105"/>
      <c r="M4" s="105"/>
      <c r="N4" s="15" t="s">
        <v>27</v>
      </c>
    </row>
    <row r="5" spans="1:15" ht="28.7" x14ac:dyDescent="0.5">
      <c r="B5" s="15"/>
      <c r="C5" s="26" t="s">
        <v>187</v>
      </c>
      <c r="D5" s="26" t="s">
        <v>200</v>
      </c>
      <c r="E5" s="26" t="s">
        <v>191</v>
      </c>
      <c r="F5" s="15"/>
      <c r="G5" s="15"/>
      <c r="H5" s="15"/>
      <c r="I5" s="15"/>
      <c r="J5" s="15"/>
      <c r="K5" s="15" t="s">
        <v>122</v>
      </c>
      <c r="L5" s="15" t="s">
        <v>123</v>
      </c>
      <c r="M5" s="15" t="s">
        <v>131</v>
      </c>
      <c r="N5" s="15"/>
    </row>
    <row r="6" spans="1:15" x14ac:dyDescent="0.5">
      <c r="B6" s="15"/>
      <c r="C6" s="106">
        <v>10</v>
      </c>
      <c r="D6" s="107"/>
      <c r="E6" s="108"/>
      <c r="F6" s="15">
        <v>10</v>
      </c>
      <c r="G6" s="15">
        <v>10</v>
      </c>
      <c r="H6" s="15">
        <v>10</v>
      </c>
      <c r="I6" s="15">
        <v>10</v>
      </c>
      <c r="J6" s="15">
        <v>10</v>
      </c>
      <c r="K6" s="15">
        <v>10</v>
      </c>
      <c r="L6" s="15">
        <v>10</v>
      </c>
      <c r="M6" s="15">
        <v>10</v>
      </c>
      <c r="N6" s="15">
        <v>90</v>
      </c>
    </row>
    <row r="7" spans="1:15" s="73" customFormat="1" x14ac:dyDescent="0.5">
      <c r="A7" s="73" t="s">
        <v>183</v>
      </c>
      <c r="B7" s="74">
        <v>7</v>
      </c>
      <c r="C7" s="74">
        <v>6</v>
      </c>
      <c r="D7" s="74">
        <v>7</v>
      </c>
      <c r="E7" s="74">
        <v>6</v>
      </c>
      <c r="F7" s="74">
        <v>6</v>
      </c>
      <c r="G7" s="74">
        <v>7</v>
      </c>
      <c r="H7" s="74">
        <v>7</v>
      </c>
      <c r="I7" s="74">
        <v>6</v>
      </c>
      <c r="J7" s="74">
        <v>7</v>
      </c>
      <c r="K7" s="74">
        <v>6</v>
      </c>
      <c r="L7" s="74">
        <v>6</v>
      </c>
      <c r="M7" s="74">
        <v>6</v>
      </c>
      <c r="N7" s="74">
        <f>(C7+D7+E7)/3+F7+G7+H7+I7+J7+K7+L7+M7</f>
        <v>57.333333333333329</v>
      </c>
    </row>
    <row r="8" spans="1:15" s="73" customFormat="1" x14ac:dyDescent="0.5">
      <c r="B8" s="74">
        <v>8</v>
      </c>
      <c r="C8" s="74">
        <v>10</v>
      </c>
      <c r="D8" s="74">
        <v>8</v>
      </c>
      <c r="E8" s="74">
        <v>10</v>
      </c>
      <c r="F8" s="74">
        <v>7</v>
      </c>
      <c r="G8" s="74">
        <v>9</v>
      </c>
      <c r="H8" s="74">
        <v>9</v>
      </c>
      <c r="I8" s="74">
        <v>7</v>
      </c>
      <c r="J8" s="74">
        <v>7</v>
      </c>
      <c r="K8" s="74">
        <v>7</v>
      </c>
      <c r="L8" s="74">
        <v>7</v>
      </c>
      <c r="M8" s="74">
        <v>9</v>
      </c>
      <c r="N8" s="74">
        <f t="shared" ref="N8:N19" si="0">(C8+D8+E8)/3+F8+G8+H8+I8+J8+K8+L8+M8</f>
        <v>71.333333333333343</v>
      </c>
      <c r="O8" s="91">
        <v>2</v>
      </c>
    </row>
    <row r="9" spans="1:15" s="73" customFormat="1" x14ac:dyDescent="0.5">
      <c r="B9" s="74">
        <v>9</v>
      </c>
      <c r="C9" s="74">
        <v>9</v>
      </c>
      <c r="D9" s="74">
        <v>10</v>
      </c>
      <c r="E9" s="74">
        <v>9</v>
      </c>
      <c r="F9" s="74">
        <v>9</v>
      </c>
      <c r="G9" s="74">
        <v>8</v>
      </c>
      <c r="H9" s="74">
        <v>9</v>
      </c>
      <c r="I9" s="74">
        <v>9</v>
      </c>
      <c r="J9" s="74">
        <v>7</v>
      </c>
      <c r="K9" s="74">
        <v>9</v>
      </c>
      <c r="L9" s="74">
        <v>9</v>
      </c>
      <c r="M9" s="74">
        <v>6</v>
      </c>
      <c r="N9" s="74">
        <f t="shared" si="0"/>
        <v>75.333333333333343</v>
      </c>
      <c r="O9" s="91">
        <v>1</v>
      </c>
    </row>
    <row r="10" spans="1:15" s="73" customFormat="1" x14ac:dyDescent="0.5">
      <c r="B10" s="74">
        <v>10</v>
      </c>
      <c r="C10" s="74">
        <v>6</v>
      </c>
      <c r="D10" s="74">
        <v>7</v>
      </c>
      <c r="E10" s="74">
        <v>6</v>
      </c>
      <c r="F10" s="74">
        <v>6</v>
      </c>
      <c r="G10" s="74">
        <v>8</v>
      </c>
      <c r="H10" s="74">
        <v>8</v>
      </c>
      <c r="I10" s="74">
        <v>6</v>
      </c>
      <c r="J10" s="74">
        <v>6</v>
      </c>
      <c r="K10" s="74">
        <v>6</v>
      </c>
      <c r="L10" s="74">
        <v>6</v>
      </c>
      <c r="M10" s="74">
        <v>6</v>
      </c>
      <c r="N10" s="74">
        <f t="shared" si="0"/>
        <v>58.333333333333329</v>
      </c>
    </row>
    <row r="11" spans="1:15" s="73" customFormat="1" x14ac:dyDescent="0.5">
      <c r="B11" s="74">
        <v>11</v>
      </c>
      <c r="C11" s="74">
        <v>8</v>
      </c>
      <c r="D11" s="74">
        <v>7</v>
      </c>
      <c r="E11" s="74">
        <v>6</v>
      </c>
      <c r="F11" s="74">
        <v>6</v>
      </c>
      <c r="G11" s="74">
        <v>7</v>
      </c>
      <c r="H11" s="74">
        <v>7</v>
      </c>
      <c r="I11" s="74">
        <v>6</v>
      </c>
      <c r="J11" s="74">
        <v>6</v>
      </c>
      <c r="K11" s="74">
        <v>6</v>
      </c>
      <c r="L11" s="74">
        <v>6</v>
      </c>
      <c r="M11" s="74">
        <v>7</v>
      </c>
      <c r="N11" s="74">
        <f t="shared" si="0"/>
        <v>58</v>
      </c>
    </row>
    <row r="12" spans="1:15" s="73" customFormat="1" x14ac:dyDescent="0.5">
      <c r="B12" s="74">
        <v>13</v>
      </c>
      <c r="C12" s="74">
        <v>7</v>
      </c>
      <c r="D12" s="74">
        <v>9</v>
      </c>
      <c r="E12" s="74">
        <v>8</v>
      </c>
      <c r="F12" s="74">
        <v>8</v>
      </c>
      <c r="G12" s="74">
        <v>7</v>
      </c>
      <c r="H12" s="74">
        <v>8</v>
      </c>
      <c r="I12" s="74">
        <v>6</v>
      </c>
      <c r="J12" s="74">
        <v>6</v>
      </c>
      <c r="K12" s="74">
        <v>8</v>
      </c>
      <c r="L12" s="74">
        <v>8</v>
      </c>
      <c r="M12" s="74">
        <v>7</v>
      </c>
      <c r="N12" s="74">
        <f t="shared" si="0"/>
        <v>66</v>
      </c>
      <c r="O12" s="73">
        <v>3</v>
      </c>
    </row>
    <row r="13" spans="1:15" x14ac:dyDescent="0.5">
      <c r="A13" t="s">
        <v>189</v>
      </c>
      <c r="B13" s="15">
        <v>5</v>
      </c>
      <c r="C13" s="26">
        <v>9</v>
      </c>
      <c r="D13" s="26">
        <v>6</v>
      </c>
      <c r="E13" s="15">
        <v>9</v>
      </c>
      <c r="F13" s="15">
        <v>6</v>
      </c>
      <c r="G13" s="15">
        <v>8</v>
      </c>
      <c r="H13" s="15">
        <v>9</v>
      </c>
      <c r="I13" s="15">
        <v>6</v>
      </c>
      <c r="J13" s="15">
        <v>7</v>
      </c>
      <c r="K13" s="15">
        <v>7</v>
      </c>
      <c r="L13" s="15">
        <v>7</v>
      </c>
      <c r="M13" s="15">
        <v>7</v>
      </c>
      <c r="N13" s="26">
        <f t="shared" si="0"/>
        <v>65</v>
      </c>
      <c r="O13" s="75">
        <v>2</v>
      </c>
    </row>
    <row r="14" spans="1:15" x14ac:dyDescent="0.5">
      <c r="B14" s="15">
        <v>6</v>
      </c>
      <c r="C14" s="26">
        <v>7</v>
      </c>
      <c r="D14" s="26">
        <v>5</v>
      </c>
      <c r="E14" s="15">
        <v>7</v>
      </c>
      <c r="F14" s="15">
        <v>5</v>
      </c>
      <c r="G14" s="15">
        <v>7</v>
      </c>
      <c r="H14" s="15">
        <v>7</v>
      </c>
      <c r="I14" s="15">
        <v>6</v>
      </c>
      <c r="J14" s="15">
        <v>6</v>
      </c>
      <c r="K14" s="15">
        <v>6</v>
      </c>
      <c r="L14" s="15">
        <v>6</v>
      </c>
      <c r="M14" s="15">
        <v>6</v>
      </c>
      <c r="N14" s="26">
        <f t="shared" si="0"/>
        <v>55.333333333333329</v>
      </c>
      <c r="O14" s="75">
        <v>3</v>
      </c>
    </row>
    <row r="15" spans="1:15" x14ac:dyDescent="0.5">
      <c r="B15" s="15">
        <v>12</v>
      </c>
      <c r="C15" s="26">
        <v>8</v>
      </c>
      <c r="D15" s="26">
        <v>7</v>
      </c>
      <c r="E15" s="15">
        <v>8</v>
      </c>
      <c r="F15" s="15">
        <v>7</v>
      </c>
      <c r="G15" s="15">
        <v>8</v>
      </c>
      <c r="H15" s="15">
        <v>8</v>
      </c>
      <c r="I15" s="15">
        <v>6</v>
      </c>
      <c r="J15" s="15">
        <v>7</v>
      </c>
      <c r="K15" s="15">
        <v>8</v>
      </c>
      <c r="L15" s="15">
        <v>8</v>
      </c>
      <c r="M15" s="15">
        <v>7</v>
      </c>
      <c r="N15" s="26">
        <f t="shared" si="0"/>
        <v>66.666666666666671</v>
      </c>
      <c r="O15" s="54">
        <v>1</v>
      </c>
    </row>
    <row r="16" spans="1:15" s="73" customFormat="1" x14ac:dyDescent="0.5">
      <c r="A16" s="73" t="s">
        <v>181</v>
      </c>
      <c r="B16" s="74">
        <v>1</v>
      </c>
      <c r="C16" s="74">
        <v>6</v>
      </c>
      <c r="D16" s="74">
        <v>5</v>
      </c>
      <c r="E16" s="74">
        <v>6</v>
      </c>
      <c r="F16" s="74">
        <v>6</v>
      </c>
      <c r="G16" s="74">
        <v>5</v>
      </c>
      <c r="H16" s="74">
        <v>5</v>
      </c>
      <c r="I16" s="74">
        <v>6</v>
      </c>
      <c r="J16" s="74">
        <v>6</v>
      </c>
      <c r="K16" s="74">
        <v>6</v>
      </c>
      <c r="L16" s="74">
        <v>6</v>
      </c>
      <c r="M16" s="74">
        <v>6</v>
      </c>
      <c r="N16" s="74">
        <f t="shared" si="0"/>
        <v>51.666666666666671</v>
      </c>
    </row>
    <row r="17" spans="2:15" s="73" customFormat="1" x14ac:dyDescent="0.5">
      <c r="B17" s="74">
        <v>2</v>
      </c>
      <c r="C17" s="74">
        <v>8</v>
      </c>
      <c r="D17" s="74">
        <v>8</v>
      </c>
      <c r="E17" s="74">
        <v>8</v>
      </c>
      <c r="F17" s="74">
        <v>9</v>
      </c>
      <c r="G17" s="74">
        <v>7</v>
      </c>
      <c r="H17" s="74">
        <v>8</v>
      </c>
      <c r="I17" s="74">
        <v>6</v>
      </c>
      <c r="J17" s="74">
        <v>6</v>
      </c>
      <c r="K17" s="74">
        <v>9</v>
      </c>
      <c r="L17" s="74">
        <v>9</v>
      </c>
      <c r="M17" s="74">
        <v>7</v>
      </c>
      <c r="N17" s="74">
        <f t="shared" si="0"/>
        <v>69</v>
      </c>
      <c r="O17" s="91">
        <v>1</v>
      </c>
    </row>
    <row r="18" spans="2:15" s="73" customFormat="1" x14ac:dyDescent="0.5">
      <c r="B18" s="74">
        <v>3</v>
      </c>
      <c r="C18" s="74">
        <v>7</v>
      </c>
      <c r="D18" s="74">
        <v>7</v>
      </c>
      <c r="E18" s="74">
        <v>7</v>
      </c>
      <c r="F18" s="74">
        <v>8</v>
      </c>
      <c r="G18" s="74">
        <v>7</v>
      </c>
      <c r="H18" s="74">
        <v>7</v>
      </c>
      <c r="I18" s="74">
        <v>6</v>
      </c>
      <c r="J18" s="74">
        <v>5</v>
      </c>
      <c r="K18" s="74">
        <v>8</v>
      </c>
      <c r="L18" s="74">
        <v>8</v>
      </c>
      <c r="M18" s="74">
        <v>6</v>
      </c>
      <c r="N18" s="74">
        <f t="shared" si="0"/>
        <v>62</v>
      </c>
      <c r="O18" s="73">
        <v>2</v>
      </c>
    </row>
    <row r="19" spans="2:15" s="73" customFormat="1" x14ac:dyDescent="0.5">
      <c r="B19" s="74">
        <v>4</v>
      </c>
      <c r="C19" s="74">
        <v>6</v>
      </c>
      <c r="D19" s="74">
        <v>6</v>
      </c>
      <c r="E19" s="74">
        <v>6</v>
      </c>
      <c r="F19" s="74">
        <v>7</v>
      </c>
      <c r="G19" s="74">
        <v>6</v>
      </c>
      <c r="H19" s="74">
        <v>7</v>
      </c>
      <c r="I19" s="74">
        <v>5</v>
      </c>
      <c r="J19" s="74">
        <v>5</v>
      </c>
      <c r="K19" s="74">
        <v>7</v>
      </c>
      <c r="L19" s="74">
        <v>7</v>
      </c>
      <c r="M19" s="74">
        <v>5</v>
      </c>
      <c r="N19" s="74">
        <f t="shared" si="0"/>
        <v>55</v>
      </c>
      <c r="O19" s="73">
        <v>3</v>
      </c>
    </row>
    <row r="20" spans="2:15" s="73" customFormat="1" x14ac:dyDescent="0.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2:15" x14ac:dyDescent="0.5">
      <c r="B21" s="15"/>
      <c r="C21" s="26"/>
      <c r="D21" s="26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6" spans="2:15" x14ac:dyDescent="0.5">
      <c r="K26" t="s">
        <v>107</v>
      </c>
    </row>
    <row r="28" spans="2:15" x14ac:dyDescent="0.5">
      <c r="K28" t="s">
        <v>108</v>
      </c>
    </row>
  </sheetData>
  <mergeCells count="3">
    <mergeCell ref="K4:M4"/>
    <mergeCell ref="C4:E4"/>
    <mergeCell ref="C6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opLeftCell="A10" workbookViewId="0">
      <selection activeCell="P7" sqref="P7"/>
    </sheetView>
  </sheetViews>
  <sheetFormatPr defaultRowHeight="14.35" x14ac:dyDescent="0.5"/>
  <sheetData>
    <row r="2" spans="1:16" ht="17.350000000000001" x14ac:dyDescent="0.5">
      <c r="F2" s="22" t="s">
        <v>132</v>
      </c>
    </row>
    <row r="3" spans="1:16" x14ac:dyDescent="0.5">
      <c r="E3" t="s">
        <v>50</v>
      </c>
    </row>
    <row r="4" spans="1:16" ht="43" x14ac:dyDescent="0.5">
      <c r="B4" s="15" t="s">
        <v>2</v>
      </c>
      <c r="C4" s="106" t="s">
        <v>3</v>
      </c>
      <c r="D4" s="107"/>
      <c r="E4" s="108"/>
      <c r="F4" s="15" t="s">
        <v>96</v>
      </c>
      <c r="G4" s="15" t="s">
        <v>5</v>
      </c>
      <c r="H4" s="15" t="s">
        <v>18</v>
      </c>
      <c r="I4" s="15" t="s">
        <v>114</v>
      </c>
      <c r="J4" s="15" t="s">
        <v>133</v>
      </c>
      <c r="K4" s="105" t="s">
        <v>134</v>
      </c>
      <c r="L4" s="105"/>
      <c r="M4" s="105"/>
      <c r="N4" s="15" t="s">
        <v>137</v>
      </c>
      <c r="O4" s="15" t="s">
        <v>27</v>
      </c>
      <c r="P4" s="15"/>
    </row>
    <row r="5" spans="1:16" ht="28.7" x14ac:dyDescent="0.5">
      <c r="B5" s="15"/>
      <c r="C5" s="26" t="s">
        <v>186</v>
      </c>
      <c r="D5" s="26" t="s">
        <v>211</v>
      </c>
      <c r="E5" s="26" t="s">
        <v>187</v>
      </c>
      <c r="F5" s="15"/>
      <c r="G5" s="15"/>
      <c r="H5" s="15"/>
      <c r="I5" s="15"/>
      <c r="J5" s="15"/>
      <c r="K5" s="15" t="s">
        <v>135</v>
      </c>
      <c r="L5" s="15" t="s">
        <v>136</v>
      </c>
      <c r="M5" s="15" t="s">
        <v>102</v>
      </c>
      <c r="N5" s="15"/>
      <c r="O5" s="15"/>
      <c r="P5" s="15"/>
    </row>
    <row r="6" spans="1:16" x14ac:dyDescent="0.5">
      <c r="B6" s="15"/>
      <c r="C6" s="106">
        <v>10</v>
      </c>
      <c r="D6" s="107"/>
      <c r="E6" s="108"/>
      <c r="F6" s="15">
        <v>5</v>
      </c>
      <c r="G6" s="15">
        <v>5</v>
      </c>
      <c r="H6" s="15">
        <v>5</v>
      </c>
      <c r="I6" s="15">
        <v>5</v>
      </c>
      <c r="J6" s="15">
        <v>5</v>
      </c>
      <c r="K6" s="15">
        <v>5</v>
      </c>
      <c r="L6" s="15">
        <v>5</v>
      </c>
      <c r="M6" s="15">
        <v>5</v>
      </c>
      <c r="N6" s="15">
        <v>5</v>
      </c>
      <c r="O6" s="15">
        <v>55</v>
      </c>
      <c r="P6" s="15"/>
    </row>
    <row r="7" spans="1:16" x14ac:dyDescent="0.5">
      <c r="A7" t="s">
        <v>212</v>
      </c>
      <c r="B7" s="15">
        <v>20</v>
      </c>
      <c r="C7" s="26">
        <v>8</v>
      </c>
      <c r="D7" s="26">
        <v>8</v>
      </c>
      <c r="E7" s="15">
        <v>8</v>
      </c>
      <c r="F7" s="15">
        <v>3</v>
      </c>
      <c r="G7" s="15">
        <v>4</v>
      </c>
      <c r="H7" s="15">
        <v>1</v>
      </c>
      <c r="I7" s="15">
        <v>2</v>
      </c>
      <c r="J7" s="15">
        <v>2</v>
      </c>
      <c r="K7" s="15">
        <v>3</v>
      </c>
      <c r="L7" s="15">
        <v>3</v>
      </c>
      <c r="M7" s="15">
        <v>2</v>
      </c>
      <c r="N7" s="15">
        <v>4</v>
      </c>
      <c r="O7" s="15">
        <f>(C7+D7+E7)/3+F7+G7+H7+I7+J7+K7+L7+M7+N7</f>
        <v>32</v>
      </c>
      <c r="P7" s="15">
        <v>2</v>
      </c>
    </row>
    <row r="8" spans="1:16" x14ac:dyDescent="0.5">
      <c r="B8" s="15">
        <v>21</v>
      </c>
      <c r="C8" s="26">
        <v>10</v>
      </c>
      <c r="D8" s="26">
        <v>10</v>
      </c>
      <c r="E8" s="15">
        <v>10</v>
      </c>
      <c r="F8" s="15">
        <v>5</v>
      </c>
      <c r="G8" s="15">
        <v>4</v>
      </c>
      <c r="H8" s="15">
        <v>4</v>
      </c>
      <c r="I8" s="15">
        <v>5</v>
      </c>
      <c r="J8" s="15">
        <v>5</v>
      </c>
      <c r="K8" s="15">
        <v>4</v>
      </c>
      <c r="L8" s="15">
        <v>4</v>
      </c>
      <c r="M8" s="15">
        <v>5</v>
      </c>
      <c r="N8" s="15">
        <v>5</v>
      </c>
      <c r="O8" s="26">
        <f t="shared" ref="O8:O29" si="0">(C8+D8+E8)/3+F8+G8+H8+I8+J8+K8+L8+M8+N8</f>
        <v>51</v>
      </c>
      <c r="P8" s="15">
        <v>1</v>
      </c>
    </row>
    <row r="9" spans="1:16" ht="16.5" customHeight="1" x14ac:dyDescent="0.5">
      <c r="B9" s="15">
        <v>22</v>
      </c>
      <c r="C9" s="26">
        <v>4</v>
      </c>
      <c r="D9" s="26">
        <v>6</v>
      </c>
      <c r="E9" s="15">
        <v>6</v>
      </c>
      <c r="F9" s="15">
        <v>3</v>
      </c>
      <c r="G9" s="15">
        <v>3</v>
      </c>
      <c r="H9" s="15">
        <v>1</v>
      </c>
      <c r="I9" s="15">
        <v>1</v>
      </c>
      <c r="J9" s="15">
        <v>1</v>
      </c>
      <c r="K9" s="15">
        <v>2</v>
      </c>
      <c r="L9" s="15">
        <v>2</v>
      </c>
      <c r="M9" s="15">
        <v>3</v>
      </c>
      <c r="N9" s="15">
        <v>3</v>
      </c>
      <c r="O9" s="26">
        <f t="shared" si="0"/>
        <v>24.333333333333332</v>
      </c>
      <c r="P9" s="15">
        <v>3</v>
      </c>
    </row>
    <row r="10" spans="1:16" s="73" customFormat="1" x14ac:dyDescent="0.5">
      <c r="A10" s="73" t="s">
        <v>183</v>
      </c>
      <c r="B10" s="74">
        <v>16</v>
      </c>
      <c r="C10" s="74">
        <v>6</v>
      </c>
      <c r="D10" s="74">
        <v>6</v>
      </c>
      <c r="E10" s="74">
        <v>6</v>
      </c>
      <c r="F10" s="74">
        <v>4</v>
      </c>
      <c r="G10" s="74">
        <v>4</v>
      </c>
      <c r="H10" s="74">
        <v>1</v>
      </c>
      <c r="I10" s="74">
        <v>1</v>
      </c>
      <c r="J10" s="74">
        <v>1</v>
      </c>
      <c r="K10" s="74">
        <v>3</v>
      </c>
      <c r="L10" s="74">
        <v>3</v>
      </c>
      <c r="M10" s="74">
        <v>5</v>
      </c>
      <c r="N10" s="74">
        <v>4</v>
      </c>
      <c r="O10" s="74">
        <f t="shared" si="0"/>
        <v>32</v>
      </c>
      <c r="P10" s="74"/>
    </row>
    <row r="11" spans="1:16" s="73" customFormat="1" x14ac:dyDescent="0.5">
      <c r="B11" s="74">
        <v>17</v>
      </c>
      <c r="C11" s="74">
        <v>7</v>
      </c>
      <c r="D11" s="74">
        <v>8</v>
      </c>
      <c r="E11" s="74">
        <v>8</v>
      </c>
      <c r="F11" s="74">
        <v>3</v>
      </c>
      <c r="G11" s="74">
        <v>4</v>
      </c>
      <c r="H11" s="74">
        <v>4</v>
      </c>
      <c r="I11" s="74">
        <v>3</v>
      </c>
      <c r="J11" s="74">
        <v>3</v>
      </c>
      <c r="K11" s="74">
        <v>3</v>
      </c>
      <c r="L11" s="74">
        <v>2</v>
      </c>
      <c r="M11" s="74">
        <v>3</v>
      </c>
      <c r="N11" s="74">
        <v>4</v>
      </c>
      <c r="O11" s="74">
        <f t="shared" si="0"/>
        <v>36.666666666666671</v>
      </c>
      <c r="P11" s="74">
        <v>3</v>
      </c>
    </row>
    <row r="12" spans="1:16" s="73" customFormat="1" x14ac:dyDescent="0.5">
      <c r="B12" s="74">
        <v>18</v>
      </c>
      <c r="C12" s="74">
        <v>8</v>
      </c>
      <c r="D12" s="74">
        <v>9</v>
      </c>
      <c r="E12" s="74">
        <v>9</v>
      </c>
      <c r="F12" s="74">
        <v>4</v>
      </c>
      <c r="G12" s="74">
        <v>5</v>
      </c>
      <c r="H12" s="74">
        <v>4</v>
      </c>
      <c r="I12" s="74">
        <v>4</v>
      </c>
      <c r="J12" s="74">
        <v>4</v>
      </c>
      <c r="K12" s="74">
        <v>3</v>
      </c>
      <c r="L12" s="74">
        <v>4</v>
      </c>
      <c r="M12" s="74">
        <v>4</v>
      </c>
      <c r="N12" s="74">
        <v>4</v>
      </c>
      <c r="O12" s="74">
        <f t="shared" si="0"/>
        <v>44.666666666666664</v>
      </c>
      <c r="P12" s="74">
        <v>2</v>
      </c>
    </row>
    <row r="13" spans="1:16" s="73" customFormat="1" ht="17.25" customHeight="1" x14ac:dyDescent="0.5">
      <c r="B13" s="74">
        <v>19</v>
      </c>
      <c r="C13" s="74">
        <v>9</v>
      </c>
      <c r="D13" s="74">
        <v>10</v>
      </c>
      <c r="E13" s="74">
        <v>10</v>
      </c>
      <c r="F13" s="74">
        <v>5</v>
      </c>
      <c r="G13" s="74">
        <v>5</v>
      </c>
      <c r="H13" s="74">
        <v>3</v>
      </c>
      <c r="I13" s="74">
        <v>4</v>
      </c>
      <c r="J13" s="74">
        <v>4</v>
      </c>
      <c r="K13" s="74">
        <v>4</v>
      </c>
      <c r="L13" s="74">
        <v>5</v>
      </c>
      <c r="M13" s="74">
        <v>5</v>
      </c>
      <c r="N13" s="74">
        <v>5</v>
      </c>
      <c r="O13" s="74">
        <f t="shared" si="0"/>
        <v>49.666666666666664</v>
      </c>
      <c r="P13" s="74">
        <v>1</v>
      </c>
    </row>
    <row r="14" spans="1:16" x14ac:dyDescent="0.5">
      <c r="A14" t="s">
        <v>189</v>
      </c>
      <c r="B14" s="15">
        <v>4</v>
      </c>
      <c r="C14" s="26">
        <v>6</v>
      </c>
      <c r="D14" s="26">
        <v>6</v>
      </c>
      <c r="E14" s="15">
        <v>6</v>
      </c>
      <c r="F14" s="15">
        <v>3</v>
      </c>
      <c r="G14" s="15">
        <v>4</v>
      </c>
      <c r="H14" s="15">
        <v>2</v>
      </c>
      <c r="I14" s="15">
        <v>2</v>
      </c>
      <c r="J14" s="15">
        <v>2</v>
      </c>
      <c r="K14" s="15">
        <v>2</v>
      </c>
      <c r="L14" s="15">
        <v>3</v>
      </c>
      <c r="M14" s="15">
        <v>4</v>
      </c>
      <c r="N14" s="15">
        <v>4</v>
      </c>
      <c r="O14" s="26">
        <f t="shared" si="0"/>
        <v>32</v>
      </c>
      <c r="P14" s="15"/>
    </row>
    <row r="15" spans="1:16" x14ac:dyDescent="0.5">
      <c r="B15" s="15">
        <v>5</v>
      </c>
      <c r="C15" s="26">
        <v>6</v>
      </c>
      <c r="D15" s="26">
        <v>7</v>
      </c>
      <c r="E15" s="15">
        <v>6</v>
      </c>
      <c r="F15" s="15">
        <v>4</v>
      </c>
      <c r="G15" s="15">
        <v>4</v>
      </c>
      <c r="H15" s="15">
        <v>2</v>
      </c>
      <c r="I15" s="15">
        <v>2</v>
      </c>
      <c r="J15" s="15">
        <v>3</v>
      </c>
      <c r="K15" s="15">
        <v>2</v>
      </c>
      <c r="L15" s="15">
        <v>2</v>
      </c>
      <c r="M15" s="15">
        <v>3</v>
      </c>
      <c r="N15" s="15">
        <v>5</v>
      </c>
      <c r="O15" s="26">
        <f t="shared" si="0"/>
        <v>33.333333333333329</v>
      </c>
      <c r="P15" s="15"/>
    </row>
    <row r="16" spans="1:16" x14ac:dyDescent="0.5">
      <c r="B16" s="15">
        <v>6</v>
      </c>
      <c r="C16" s="26">
        <v>7</v>
      </c>
      <c r="D16" s="26">
        <v>7</v>
      </c>
      <c r="E16" s="15">
        <v>7</v>
      </c>
      <c r="F16" s="15">
        <v>4</v>
      </c>
      <c r="G16" s="15">
        <v>4</v>
      </c>
      <c r="H16" s="15">
        <v>2</v>
      </c>
      <c r="I16" s="15">
        <v>2</v>
      </c>
      <c r="J16" s="15">
        <v>2</v>
      </c>
      <c r="K16" s="15">
        <v>3</v>
      </c>
      <c r="L16" s="15">
        <v>4</v>
      </c>
      <c r="M16" s="15">
        <v>4</v>
      </c>
      <c r="N16" s="15">
        <v>5</v>
      </c>
      <c r="O16" s="26">
        <f t="shared" si="0"/>
        <v>37</v>
      </c>
      <c r="P16" s="15"/>
    </row>
    <row r="17" spans="1:16" x14ac:dyDescent="0.5">
      <c r="B17" s="15">
        <v>8</v>
      </c>
      <c r="C17" s="26">
        <v>10</v>
      </c>
      <c r="D17" s="26">
        <v>10</v>
      </c>
      <c r="E17" s="15">
        <v>10</v>
      </c>
      <c r="F17" s="15">
        <v>5</v>
      </c>
      <c r="G17" s="15">
        <v>4</v>
      </c>
      <c r="H17" s="15">
        <v>4</v>
      </c>
      <c r="I17" s="15">
        <v>4</v>
      </c>
      <c r="J17" s="15">
        <v>5</v>
      </c>
      <c r="K17" s="15">
        <v>3</v>
      </c>
      <c r="L17" s="15">
        <v>4</v>
      </c>
      <c r="M17" s="15">
        <v>5</v>
      </c>
      <c r="N17" s="15">
        <v>4</v>
      </c>
      <c r="O17" s="26">
        <f t="shared" si="0"/>
        <v>48</v>
      </c>
      <c r="P17" s="15">
        <v>1</v>
      </c>
    </row>
    <row r="18" spans="1:16" x14ac:dyDescent="0.5">
      <c r="B18" s="15">
        <v>9</v>
      </c>
      <c r="C18" s="26">
        <v>6</v>
      </c>
      <c r="D18" s="26">
        <v>6</v>
      </c>
      <c r="E18" s="15">
        <v>6</v>
      </c>
      <c r="F18" s="15">
        <v>3</v>
      </c>
      <c r="G18" s="15">
        <v>3</v>
      </c>
      <c r="H18" s="15">
        <v>1</v>
      </c>
      <c r="I18" s="15">
        <v>2</v>
      </c>
      <c r="J18" s="15">
        <v>2</v>
      </c>
      <c r="K18" s="15">
        <v>2</v>
      </c>
      <c r="L18" s="15">
        <v>5</v>
      </c>
      <c r="M18" s="15">
        <v>3</v>
      </c>
      <c r="N18" s="15">
        <v>4</v>
      </c>
      <c r="O18" s="26">
        <f t="shared" si="0"/>
        <v>31</v>
      </c>
      <c r="P18" s="15"/>
    </row>
    <row r="19" spans="1:16" x14ac:dyDescent="0.5">
      <c r="B19" s="15">
        <v>10</v>
      </c>
      <c r="C19" s="26">
        <v>5</v>
      </c>
      <c r="D19" s="26">
        <v>6</v>
      </c>
      <c r="E19" s="15">
        <v>5</v>
      </c>
      <c r="F19" s="15">
        <v>3</v>
      </c>
      <c r="G19" s="15">
        <v>3</v>
      </c>
      <c r="H19" s="15">
        <v>1</v>
      </c>
      <c r="I19" s="15">
        <v>2</v>
      </c>
      <c r="J19" s="15">
        <v>1</v>
      </c>
      <c r="K19" s="15">
        <v>2</v>
      </c>
      <c r="L19" s="15">
        <v>2</v>
      </c>
      <c r="M19" s="15">
        <v>2</v>
      </c>
      <c r="N19" s="15">
        <v>3</v>
      </c>
      <c r="O19" s="26">
        <f t="shared" si="0"/>
        <v>24.333333333333332</v>
      </c>
      <c r="P19" s="15"/>
    </row>
    <row r="20" spans="1:16" x14ac:dyDescent="0.5">
      <c r="B20" s="15">
        <v>11</v>
      </c>
      <c r="C20" s="26">
        <v>5</v>
      </c>
      <c r="D20" s="26">
        <v>5</v>
      </c>
      <c r="E20" s="15">
        <v>5</v>
      </c>
      <c r="F20" s="15">
        <v>3</v>
      </c>
      <c r="G20" s="15">
        <v>2</v>
      </c>
      <c r="H20" s="15">
        <v>1</v>
      </c>
      <c r="I20" s="15">
        <v>1</v>
      </c>
      <c r="J20" s="15">
        <v>1</v>
      </c>
      <c r="K20" s="15">
        <v>2</v>
      </c>
      <c r="L20" s="15">
        <v>3</v>
      </c>
      <c r="M20" s="15">
        <v>2</v>
      </c>
      <c r="N20" s="15">
        <v>2</v>
      </c>
      <c r="O20" s="26">
        <f t="shared" si="0"/>
        <v>22</v>
      </c>
      <c r="P20" s="15"/>
    </row>
    <row r="21" spans="1:16" x14ac:dyDescent="0.5">
      <c r="B21" s="15">
        <v>12</v>
      </c>
      <c r="C21" s="26">
        <v>9</v>
      </c>
      <c r="D21" s="26">
        <v>9</v>
      </c>
      <c r="E21" s="15">
        <v>9</v>
      </c>
      <c r="F21" s="15">
        <v>4</v>
      </c>
      <c r="G21" s="15">
        <v>4</v>
      </c>
      <c r="H21" s="15">
        <v>3</v>
      </c>
      <c r="I21" s="15">
        <v>5</v>
      </c>
      <c r="J21" s="15">
        <v>3</v>
      </c>
      <c r="K21" s="15">
        <v>3</v>
      </c>
      <c r="L21" s="15">
        <v>4</v>
      </c>
      <c r="M21" s="15">
        <v>4</v>
      </c>
      <c r="N21" s="15">
        <v>4</v>
      </c>
      <c r="O21" s="26">
        <f t="shared" si="0"/>
        <v>43</v>
      </c>
      <c r="P21" s="15">
        <v>2</v>
      </c>
    </row>
    <row r="22" spans="1:16" x14ac:dyDescent="0.5">
      <c r="B22" s="15">
        <v>13</v>
      </c>
      <c r="C22" s="26">
        <v>5</v>
      </c>
      <c r="D22" s="26">
        <v>6</v>
      </c>
      <c r="E22" s="15">
        <v>6</v>
      </c>
      <c r="F22" s="15">
        <v>3</v>
      </c>
      <c r="G22" s="15">
        <v>3</v>
      </c>
      <c r="H22" s="15">
        <v>2</v>
      </c>
      <c r="I22" s="15">
        <v>1</v>
      </c>
      <c r="J22" s="15">
        <v>1</v>
      </c>
      <c r="K22" s="15">
        <v>3</v>
      </c>
      <c r="L22" s="15">
        <v>2</v>
      </c>
      <c r="M22" s="15">
        <v>3</v>
      </c>
      <c r="N22" s="15">
        <v>2</v>
      </c>
      <c r="O22" s="26">
        <f t="shared" si="0"/>
        <v>25.666666666666668</v>
      </c>
      <c r="P22" s="15"/>
    </row>
    <row r="23" spans="1:16" x14ac:dyDescent="0.5">
      <c r="B23" s="15">
        <v>14</v>
      </c>
      <c r="C23" s="26">
        <v>8</v>
      </c>
      <c r="D23" s="26">
        <v>8</v>
      </c>
      <c r="E23" s="15">
        <v>8</v>
      </c>
      <c r="F23" s="15">
        <v>4</v>
      </c>
      <c r="G23" s="15">
        <v>4</v>
      </c>
      <c r="H23" s="15">
        <v>4</v>
      </c>
      <c r="I23" s="15">
        <v>4</v>
      </c>
      <c r="J23" s="15">
        <v>3</v>
      </c>
      <c r="K23" s="15">
        <v>3</v>
      </c>
      <c r="L23" s="15">
        <v>4</v>
      </c>
      <c r="M23" s="15">
        <v>4</v>
      </c>
      <c r="N23" s="15">
        <v>4</v>
      </c>
      <c r="O23" s="26">
        <f t="shared" si="0"/>
        <v>42</v>
      </c>
      <c r="P23" s="15">
        <v>3</v>
      </c>
    </row>
    <row r="24" spans="1:16" x14ac:dyDescent="0.5">
      <c r="B24" s="15">
        <v>15</v>
      </c>
      <c r="C24" s="26">
        <v>4</v>
      </c>
      <c r="D24" s="26">
        <v>5</v>
      </c>
      <c r="E24" s="15">
        <v>5</v>
      </c>
      <c r="F24" s="15">
        <v>3</v>
      </c>
      <c r="G24" s="15">
        <v>3</v>
      </c>
      <c r="H24" s="15">
        <v>1</v>
      </c>
      <c r="I24" s="15">
        <v>1</v>
      </c>
      <c r="J24" s="15">
        <v>1</v>
      </c>
      <c r="K24" s="15">
        <v>3</v>
      </c>
      <c r="L24" s="15">
        <v>3</v>
      </c>
      <c r="M24" s="15">
        <v>4</v>
      </c>
      <c r="N24" s="15">
        <v>4</v>
      </c>
      <c r="O24" s="26">
        <f t="shared" si="0"/>
        <v>27.666666666666668</v>
      </c>
      <c r="P24" s="15"/>
    </row>
    <row r="25" spans="1:16" s="33" customFormat="1" x14ac:dyDescent="0.5">
      <c r="A25" s="33" t="s">
        <v>181</v>
      </c>
      <c r="B25" s="86">
        <v>1</v>
      </c>
      <c r="C25" s="86">
        <v>9</v>
      </c>
      <c r="D25" s="86">
        <v>9</v>
      </c>
      <c r="E25" s="86">
        <v>9</v>
      </c>
      <c r="F25" s="86">
        <v>5</v>
      </c>
      <c r="G25" s="86">
        <v>4</v>
      </c>
      <c r="H25" s="86">
        <v>3</v>
      </c>
      <c r="I25" s="86">
        <v>4</v>
      </c>
      <c r="J25" s="86">
        <v>4</v>
      </c>
      <c r="K25" s="86">
        <v>4</v>
      </c>
      <c r="L25" s="86">
        <v>4</v>
      </c>
      <c r="M25" s="86">
        <v>5</v>
      </c>
      <c r="N25" s="86">
        <v>5</v>
      </c>
      <c r="O25" s="86">
        <f t="shared" si="0"/>
        <v>47</v>
      </c>
      <c r="P25" s="86">
        <v>2</v>
      </c>
    </row>
    <row r="26" spans="1:16" s="33" customFormat="1" x14ac:dyDescent="0.5">
      <c r="B26" s="86">
        <v>2</v>
      </c>
      <c r="C26" s="86">
        <v>6</v>
      </c>
      <c r="D26" s="86">
        <v>6</v>
      </c>
      <c r="E26" s="86">
        <v>6</v>
      </c>
      <c r="F26" s="86">
        <v>3</v>
      </c>
      <c r="G26" s="86">
        <v>3</v>
      </c>
      <c r="H26" s="86">
        <v>2</v>
      </c>
      <c r="I26" s="86">
        <v>3</v>
      </c>
      <c r="J26" s="86">
        <v>2</v>
      </c>
      <c r="K26" s="86">
        <v>2</v>
      </c>
      <c r="L26" s="86">
        <v>3</v>
      </c>
      <c r="M26" s="86">
        <v>3</v>
      </c>
      <c r="N26" s="86">
        <v>3</v>
      </c>
      <c r="O26" s="86">
        <f t="shared" si="0"/>
        <v>30</v>
      </c>
      <c r="P26" s="86">
        <v>3</v>
      </c>
    </row>
    <row r="27" spans="1:16" s="33" customFormat="1" x14ac:dyDescent="0.5">
      <c r="B27" s="86">
        <v>3</v>
      </c>
      <c r="C27" s="86">
        <v>10</v>
      </c>
      <c r="D27" s="86">
        <v>10</v>
      </c>
      <c r="E27" s="86">
        <v>10</v>
      </c>
      <c r="F27" s="86">
        <v>5</v>
      </c>
      <c r="G27" s="86">
        <v>5</v>
      </c>
      <c r="H27" s="86">
        <v>4</v>
      </c>
      <c r="I27" s="86">
        <v>5</v>
      </c>
      <c r="J27" s="86">
        <v>5</v>
      </c>
      <c r="K27" s="86">
        <v>4</v>
      </c>
      <c r="L27" s="86">
        <v>5</v>
      </c>
      <c r="M27" s="86">
        <v>4</v>
      </c>
      <c r="N27" s="86">
        <v>5</v>
      </c>
      <c r="O27" s="86">
        <f t="shared" si="0"/>
        <v>52</v>
      </c>
      <c r="P27" s="86">
        <v>1</v>
      </c>
    </row>
    <row r="28" spans="1:16" x14ac:dyDescent="0.5">
      <c r="B28" s="15"/>
      <c r="C28" s="26"/>
      <c r="D28" s="2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6">
        <f t="shared" si="0"/>
        <v>0</v>
      </c>
      <c r="P28" s="15"/>
    </row>
    <row r="29" spans="1:16" x14ac:dyDescent="0.5">
      <c r="B29" s="15"/>
      <c r="C29" s="26"/>
      <c r="D29" s="2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6">
        <f t="shared" si="0"/>
        <v>0</v>
      </c>
      <c r="P29" s="15"/>
    </row>
    <row r="30" spans="1:16" x14ac:dyDescent="0.5">
      <c r="B30" s="15"/>
      <c r="C30" s="26"/>
      <c r="D30" s="2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5" spans="13:13" x14ac:dyDescent="0.5">
      <c r="M35" t="s">
        <v>107</v>
      </c>
    </row>
    <row r="37" spans="13:13" x14ac:dyDescent="0.5">
      <c r="M37" t="s">
        <v>108</v>
      </c>
    </row>
  </sheetData>
  <mergeCells count="3">
    <mergeCell ref="K4:M4"/>
    <mergeCell ref="C4:E4"/>
    <mergeCell ref="C6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0"/>
  <sheetViews>
    <sheetView topLeftCell="O1" workbookViewId="0">
      <selection activeCell="R4" sqref="R4:Y28"/>
    </sheetView>
  </sheetViews>
  <sheetFormatPr defaultRowHeight="14.35" x14ac:dyDescent="0.5"/>
  <sheetData>
    <row r="2" spans="1:24" ht="17.350000000000001" x14ac:dyDescent="0.5">
      <c r="C2" s="22" t="s">
        <v>138</v>
      </c>
    </row>
    <row r="3" spans="1:24" x14ac:dyDescent="0.5">
      <c r="C3" t="s">
        <v>50</v>
      </c>
    </row>
    <row r="4" spans="1:24" ht="129" x14ac:dyDescent="0.5">
      <c r="A4" t="s">
        <v>2</v>
      </c>
      <c r="B4" s="15" t="s">
        <v>3</v>
      </c>
      <c r="C4" s="15" t="s">
        <v>45</v>
      </c>
      <c r="D4" s="15" t="s">
        <v>139</v>
      </c>
      <c r="E4" s="15" t="s">
        <v>140</v>
      </c>
      <c r="F4" s="15" t="s">
        <v>24</v>
      </c>
      <c r="G4" s="15" t="s">
        <v>141</v>
      </c>
      <c r="H4" s="15" t="s">
        <v>22</v>
      </c>
      <c r="I4" s="15" t="s">
        <v>5</v>
      </c>
      <c r="J4" s="15" t="s">
        <v>96</v>
      </c>
      <c r="K4" s="15" t="s">
        <v>26</v>
      </c>
      <c r="L4" s="15" t="s">
        <v>27</v>
      </c>
      <c r="M4" s="15"/>
    </row>
    <row r="5" spans="1:24" x14ac:dyDescent="0.5">
      <c r="B5" s="15">
        <v>10</v>
      </c>
      <c r="C5" s="15">
        <v>20</v>
      </c>
      <c r="D5" s="15">
        <v>20</v>
      </c>
      <c r="E5" s="15">
        <v>20</v>
      </c>
      <c r="F5" s="15">
        <v>10</v>
      </c>
      <c r="G5" s="15">
        <v>10</v>
      </c>
      <c r="H5" s="15">
        <v>20</v>
      </c>
      <c r="I5" s="15">
        <v>10</v>
      </c>
      <c r="J5" s="15">
        <v>10</v>
      </c>
      <c r="K5" s="15"/>
      <c r="L5" s="15">
        <v>130</v>
      </c>
      <c r="M5" s="15"/>
      <c r="S5" s="7" t="s">
        <v>2</v>
      </c>
      <c r="T5" s="7" t="s">
        <v>193</v>
      </c>
      <c r="U5" s="7"/>
      <c r="V5" s="7"/>
      <c r="W5" s="7" t="s">
        <v>27</v>
      </c>
      <c r="X5" s="7" t="s">
        <v>196</v>
      </c>
    </row>
    <row r="6" spans="1:24" x14ac:dyDescent="0.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T6" s="7" t="s">
        <v>191</v>
      </c>
      <c r="U6" s="7" t="s">
        <v>200</v>
      </c>
      <c r="V6" s="7" t="s">
        <v>187</v>
      </c>
      <c r="W6" s="7"/>
      <c r="X6" s="7"/>
    </row>
    <row r="7" spans="1:24" x14ac:dyDescent="0.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S7" s="7"/>
      <c r="T7" s="7"/>
      <c r="U7" s="7"/>
      <c r="V7" s="7"/>
      <c r="W7" s="7">
        <f>(T7+U7+V7)/3</f>
        <v>0</v>
      </c>
      <c r="X7" s="7"/>
    </row>
    <row r="8" spans="1:24" s="34" customFormat="1" x14ac:dyDescent="0.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R8" s="34" t="s">
        <v>199</v>
      </c>
      <c r="S8" s="35">
        <v>26</v>
      </c>
      <c r="T8" s="35">
        <v>29</v>
      </c>
      <c r="U8" s="35">
        <v>29</v>
      </c>
      <c r="V8" s="35">
        <v>29</v>
      </c>
      <c r="W8" s="35">
        <f t="shared" ref="W8:W70" si="0">(T8+U8+V8)/3</f>
        <v>29</v>
      </c>
      <c r="X8" s="35">
        <v>2</v>
      </c>
    </row>
    <row r="9" spans="1:24" s="34" customFormat="1" x14ac:dyDescent="0.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S9" s="35">
        <v>27</v>
      </c>
      <c r="T9" s="35">
        <v>25</v>
      </c>
      <c r="U9" s="35">
        <v>26</v>
      </c>
      <c r="V9" s="35">
        <v>24</v>
      </c>
      <c r="W9" s="35">
        <f t="shared" si="0"/>
        <v>25</v>
      </c>
      <c r="X9" s="35"/>
    </row>
    <row r="10" spans="1:24" s="34" customFormat="1" x14ac:dyDescent="0.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S10" s="35">
        <v>28</v>
      </c>
      <c r="T10" s="35">
        <v>24</v>
      </c>
      <c r="U10" s="35">
        <v>25</v>
      </c>
      <c r="V10" s="35">
        <v>26</v>
      </c>
      <c r="W10" s="35">
        <f t="shared" si="0"/>
        <v>25</v>
      </c>
      <c r="X10" s="35"/>
    </row>
    <row r="11" spans="1:24" s="34" customFormat="1" x14ac:dyDescent="0.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S11" s="35">
        <v>30</v>
      </c>
      <c r="T11" s="35">
        <v>26</v>
      </c>
      <c r="U11" s="35">
        <v>24</v>
      </c>
      <c r="V11" s="35">
        <v>21</v>
      </c>
      <c r="W11" s="35">
        <f t="shared" si="0"/>
        <v>23.666666666666668</v>
      </c>
      <c r="X11" s="35"/>
    </row>
    <row r="12" spans="1:24" s="34" customFormat="1" x14ac:dyDescent="0.5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S12" s="35">
        <v>31</v>
      </c>
      <c r="T12" s="35">
        <v>28</v>
      </c>
      <c r="U12" s="35">
        <v>28</v>
      </c>
      <c r="V12" s="35">
        <v>28</v>
      </c>
      <c r="W12" s="35">
        <f t="shared" si="0"/>
        <v>28</v>
      </c>
      <c r="X12" s="35">
        <v>3</v>
      </c>
    </row>
    <row r="13" spans="1:24" s="34" customFormat="1" x14ac:dyDescent="0.5"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S13" s="35">
        <v>33</v>
      </c>
      <c r="T13" s="35">
        <v>25</v>
      </c>
      <c r="U13" s="35">
        <v>23</v>
      </c>
      <c r="V13" s="35">
        <v>23</v>
      </c>
      <c r="W13" s="35">
        <f t="shared" si="0"/>
        <v>23.666666666666668</v>
      </c>
      <c r="X13" s="35"/>
    </row>
    <row r="14" spans="1:24" s="34" customFormat="1" x14ac:dyDescent="0.5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S14" s="35">
        <v>32</v>
      </c>
      <c r="T14" s="35">
        <v>25</v>
      </c>
      <c r="U14" s="35">
        <v>24</v>
      </c>
      <c r="V14" s="35">
        <v>27</v>
      </c>
      <c r="W14" s="35">
        <f t="shared" si="0"/>
        <v>25.333333333333332</v>
      </c>
      <c r="X14" s="35"/>
    </row>
    <row r="15" spans="1:24" s="34" customFormat="1" x14ac:dyDescent="0.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S15" s="35">
        <v>35</v>
      </c>
      <c r="T15" s="35">
        <v>24</v>
      </c>
      <c r="U15" s="35">
        <v>23</v>
      </c>
      <c r="V15" s="35">
        <v>25</v>
      </c>
      <c r="W15" s="35">
        <f t="shared" si="0"/>
        <v>24</v>
      </c>
      <c r="X15" s="35"/>
    </row>
    <row r="16" spans="1:24" s="34" customFormat="1" x14ac:dyDescent="0.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S16" s="35">
        <v>36</v>
      </c>
      <c r="T16" s="35">
        <v>30</v>
      </c>
      <c r="U16" s="35">
        <v>30</v>
      </c>
      <c r="V16" s="35">
        <v>30</v>
      </c>
      <c r="W16" s="35">
        <f t="shared" si="0"/>
        <v>30</v>
      </c>
      <c r="X16" s="35">
        <v>1</v>
      </c>
    </row>
    <row r="17" spans="2:24" s="34" customFormat="1" x14ac:dyDescent="0.5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S17" s="35">
        <v>37</v>
      </c>
      <c r="T17" s="35">
        <v>24</v>
      </c>
      <c r="U17" s="35">
        <v>27</v>
      </c>
      <c r="V17" s="35">
        <v>22</v>
      </c>
      <c r="W17" s="35">
        <f t="shared" si="0"/>
        <v>24.333333333333332</v>
      </c>
      <c r="X17" s="35"/>
    </row>
    <row r="18" spans="2:24" s="52" customFormat="1" x14ac:dyDescent="0.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R18" s="52" t="s">
        <v>198</v>
      </c>
      <c r="S18" s="53">
        <v>20</v>
      </c>
      <c r="T18" s="53">
        <v>28</v>
      </c>
      <c r="U18" s="53">
        <v>27</v>
      </c>
      <c r="V18" s="53">
        <v>28</v>
      </c>
      <c r="W18" s="53">
        <f t="shared" si="0"/>
        <v>27.666666666666668</v>
      </c>
      <c r="X18" s="53">
        <v>3</v>
      </c>
    </row>
    <row r="19" spans="2:24" s="52" customFormat="1" x14ac:dyDescent="0.5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S19" s="53">
        <v>21</v>
      </c>
      <c r="T19" s="53">
        <v>30</v>
      </c>
      <c r="U19" s="53">
        <v>30</v>
      </c>
      <c r="V19" s="53">
        <v>30</v>
      </c>
      <c r="W19" s="53">
        <f t="shared" si="0"/>
        <v>30</v>
      </c>
      <c r="X19" s="53">
        <v>1</v>
      </c>
    </row>
    <row r="20" spans="2:24" s="52" customFormat="1" x14ac:dyDescent="0.5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S20" s="53">
        <v>22</v>
      </c>
      <c r="T20" s="53">
        <v>29</v>
      </c>
      <c r="U20" s="53">
        <v>29</v>
      </c>
      <c r="V20" s="53">
        <v>29</v>
      </c>
      <c r="W20" s="53">
        <f t="shared" si="0"/>
        <v>29</v>
      </c>
      <c r="X20" s="53">
        <v>2</v>
      </c>
    </row>
    <row r="21" spans="2:24" s="52" customFormat="1" x14ac:dyDescent="0.5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S21" s="53">
        <v>23</v>
      </c>
      <c r="T21" s="53">
        <v>27</v>
      </c>
      <c r="U21" s="53">
        <v>27</v>
      </c>
      <c r="V21" s="53">
        <v>27</v>
      </c>
      <c r="W21" s="53">
        <f t="shared" si="0"/>
        <v>27</v>
      </c>
      <c r="X21" s="53"/>
    </row>
    <row r="22" spans="2:24" x14ac:dyDescent="0.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T22" s="7" t="s">
        <v>190</v>
      </c>
      <c r="U22" s="7" t="s">
        <v>200</v>
      </c>
      <c r="V22" s="7" t="s">
        <v>192</v>
      </c>
      <c r="W22" s="53"/>
      <c r="X22" s="7"/>
    </row>
    <row r="23" spans="2:24" x14ac:dyDescent="0.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R23" t="s">
        <v>203</v>
      </c>
      <c r="S23" s="87">
        <v>7</v>
      </c>
      <c r="T23" s="7">
        <v>30</v>
      </c>
      <c r="U23" s="7">
        <v>30</v>
      </c>
      <c r="V23" s="7">
        <v>30</v>
      </c>
      <c r="W23" s="53">
        <f t="shared" si="0"/>
        <v>30</v>
      </c>
      <c r="X23" s="7">
        <v>1</v>
      </c>
    </row>
    <row r="24" spans="2:24" x14ac:dyDescent="0.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S24" s="87">
        <v>8</v>
      </c>
      <c r="T24" s="7">
        <v>25</v>
      </c>
      <c r="U24" s="7">
        <v>27</v>
      </c>
      <c r="V24" s="7">
        <v>27</v>
      </c>
      <c r="W24" s="53">
        <f t="shared" si="0"/>
        <v>26.333333333333332</v>
      </c>
      <c r="X24" s="7"/>
    </row>
    <row r="25" spans="2:24" x14ac:dyDescent="0.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S25" s="87">
        <v>9</v>
      </c>
      <c r="T25" s="7">
        <v>23</v>
      </c>
      <c r="U25" s="7">
        <v>25</v>
      </c>
      <c r="V25" s="7">
        <v>21</v>
      </c>
      <c r="W25" s="53">
        <f t="shared" si="0"/>
        <v>23</v>
      </c>
      <c r="X25" s="7"/>
    </row>
    <row r="26" spans="2:24" x14ac:dyDescent="0.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S26" s="87">
        <v>10</v>
      </c>
      <c r="T26" s="7">
        <v>27</v>
      </c>
      <c r="U26" s="7">
        <v>26</v>
      </c>
      <c r="V26" s="7">
        <v>25</v>
      </c>
      <c r="W26" s="53">
        <f t="shared" si="0"/>
        <v>26</v>
      </c>
      <c r="X26" s="7"/>
    </row>
    <row r="27" spans="2:24" x14ac:dyDescent="0.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S27" s="87">
        <v>11</v>
      </c>
      <c r="T27" s="7">
        <v>23</v>
      </c>
      <c r="U27" s="7">
        <v>24</v>
      </c>
      <c r="V27" s="7">
        <v>22</v>
      </c>
      <c r="W27" s="53">
        <f t="shared" si="0"/>
        <v>23</v>
      </c>
      <c r="X27" s="7"/>
    </row>
    <row r="28" spans="2:24" x14ac:dyDescent="0.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S28" s="87">
        <v>13</v>
      </c>
      <c r="T28" s="7">
        <v>27</v>
      </c>
      <c r="U28" s="7">
        <v>26</v>
      </c>
      <c r="V28" s="7">
        <v>25</v>
      </c>
      <c r="W28" s="53">
        <f t="shared" si="0"/>
        <v>26</v>
      </c>
      <c r="X28" s="7"/>
    </row>
    <row r="29" spans="2:24" x14ac:dyDescent="0.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S29" s="87">
        <v>14</v>
      </c>
      <c r="T29" s="7">
        <v>21</v>
      </c>
      <c r="U29" s="7">
        <v>25</v>
      </c>
      <c r="V29" s="7">
        <v>23</v>
      </c>
      <c r="W29" s="53">
        <f t="shared" si="0"/>
        <v>23</v>
      </c>
      <c r="X29" s="7"/>
    </row>
    <row r="30" spans="2:24" x14ac:dyDescent="0.5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S30" s="87">
        <v>15</v>
      </c>
      <c r="T30" s="7">
        <v>25</v>
      </c>
      <c r="U30" s="7">
        <v>25</v>
      </c>
      <c r="V30" s="7">
        <v>23</v>
      </c>
      <c r="W30" s="53">
        <f t="shared" si="0"/>
        <v>24.333333333333332</v>
      </c>
      <c r="X30" s="7"/>
    </row>
    <row r="31" spans="2:24" x14ac:dyDescent="0.5">
      <c r="S31" s="87">
        <v>16</v>
      </c>
      <c r="T31" s="46">
        <v>25</v>
      </c>
      <c r="U31" s="46">
        <v>26</v>
      </c>
      <c r="V31" s="46">
        <v>24</v>
      </c>
      <c r="W31" s="53">
        <f t="shared" si="0"/>
        <v>25</v>
      </c>
    </row>
    <row r="32" spans="2:24" x14ac:dyDescent="0.5">
      <c r="S32" s="87">
        <v>17</v>
      </c>
      <c r="T32" s="46">
        <v>28</v>
      </c>
      <c r="U32" s="46">
        <v>27</v>
      </c>
      <c r="V32" s="46">
        <v>29</v>
      </c>
      <c r="W32" s="53">
        <f t="shared" si="0"/>
        <v>28</v>
      </c>
      <c r="X32" s="89">
        <v>3</v>
      </c>
    </row>
    <row r="33" spans="10:24" x14ac:dyDescent="0.5">
      <c r="J33" t="s">
        <v>107</v>
      </c>
      <c r="S33" s="87">
        <v>18</v>
      </c>
      <c r="T33" s="46">
        <v>26</v>
      </c>
      <c r="U33" s="46">
        <v>28</v>
      </c>
      <c r="V33" s="46">
        <v>27</v>
      </c>
      <c r="W33" s="7">
        <f t="shared" si="0"/>
        <v>27</v>
      </c>
    </row>
    <row r="34" spans="10:24" x14ac:dyDescent="0.5">
      <c r="S34" s="87">
        <v>19</v>
      </c>
      <c r="T34" s="46">
        <v>29</v>
      </c>
      <c r="U34" s="46">
        <v>29</v>
      </c>
      <c r="V34" s="46">
        <v>28</v>
      </c>
      <c r="W34" s="7">
        <f t="shared" si="0"/>
        <v>28.666666666666668</v>
      </c>
      <c r="X34" s="89">
        <v>2</v>
      </c>
    </row>
    <row r="35" spans="10:24" s="73" customFormat="1" x14ac:dyDescent="0.5">
      <c r="J35" s="73" t="s">
        <v>108</v>
      </c>
      <c r="R35" s="73" t="s">
        <v>181</v>
      </c>
      <c r="S35" s="88">
        <v>1</v>
      </c>
      <c r="T35" s="90">
        <v>28</v>
      </c>
      <c r="U35" s="90">
        <v>29</v>
      </c>
      <c r="V35" s="90">
        <v>28</v>
      </c>
      <c r="W35" s="76">
        <f t="shared" si="0"/>
        <v>28.333333333333332</v>
      </c>
      <c r="X35" s="73">
        <v>3</v>
      </c>
    </row>
    <row r="36" spans="10:24" s="73" customFormat="1" x14ac:dyDescent="0.5">
      <c r="S36" s="88">
        <v>2</v>
      </c>
      <c r="T36" s="90">
        <v>30</v>
      </c>
      <c r="U36" s="90">
        <v>30</v>
      </c>
      <c r="V36" s="90">
        <v>30</v>
      </c>
      <c r="W36" s="76">
        <f t="shared" si="0"/>
        <v>30</v>
      </c>
      <c r="X36" s="88">
        <v>1</v>
      </c>
    </row>
    <row r="37" spans="10:24" s="73" customFormat="1" x14ac:dyDescent="0.5">
      <c r="S37" s="88">
        <v>3</v>
      </c>
      <c r="T37" s="90">
        <v>26</v>
      </c>
      <c r="U37" s="90">
        <v>27</v>
      </c>
      <c r="V37" s="90">
        <v>25</v>
      </c>
      <c r="W37" s="76">
        <f t="shared" si="0"/>
        <v>26</v>
      </c>
    </row>
    <row r="38" spans="10:24" s="73" customFormat="1" x14ac:dyDescent="0.5">
      <c r="S38" s="88">
        <v>4</v>
      </c>
      <c r="T38" s="90">
        <v>25</v>
      </c>
      <c r="U38" s="90">
        <v>26</v>
      </c>
      <c r="V38" s="90">
        <v>24</v>
      </c>
      <c r="W38" s="76">
        <f t="shared" si="0"/>
        <v>25</v>
      </c>
    </row>
    <row r="39" spans="10:24" s="73" customFormat="1" x14ac:dyDescent="0.5">
      <c r="S39" s="88">
        <v>6</v>
      </c>
      <c r="T39" s="90">
        <v>29</v>
      </c>
      <c r="U39" s="90">
        <v>28</v>
      </c>
      <c r="V39" s="90">
        <v>29</v>
      </c>
      <c r="W39" s="76">
        <f t="shared" si="0"/>
        <v>28.666666666666668</v>
      </c>
      <c r="X39" s="88">
        <v>2</v>
      </c>
    </row>
    <row r="40" spans="10:24" x14ac:dyDescent="0.5">
      <c r="W40" s="7">
        <f t="shared" si="0"/>
        <v>0</v>
      </c>
    </row>
    <row r="41" spans="10:24" x14ac:dyDescent="0.5">
      <c r="W41" s="7">
        <f t="shared" si="0"/>
        <v>0</v>
      </c>
    </row>
    <row r="42" spans="10:24" x14ac:dyDescent="0.5">
      <c r="W42" s="7">
        <f t="shared" si="0"/>
        <v>0</v>
      </c>
    </row>
    <row r="43" spans="10:24" x14ac:dyDescent="0.5">
      <c r="W43" s="7">
        <f t="shared" si="0"/>
        <v>0</v>
      </c>
    </row>
    <row r="44" spans="10:24" x14ac:dyDescent="0.5">
      <c r="W44" s="7">
        <f t="shared" si="0"/>
        <v>0</v>
      </c>
    </row>
    <row r="45" spans="10:24" x14ac:dyDescent="0.5">
      <c r="W45" s="7">
        <f t="shared" si="0"/>
        <v>0</v>
      </c>
    </row>
    <row r="46" spans="10:24" x14ac:dyDescent="0.5">
      <c r="W46" s="7">
        <f t="shared" si="0"/>
        <v>0</v>
      </c>
    </row>
    <row r="47" spans="10:24" x14ac:dyDescent="0.5">
      <c r="W47" s="7">
        <f t="shared" si="0"/>
        <v>0</v>
      </c>
    </row>
    <row r="48" spans="10:24" x14ac:dyDescent="0.5">
      <c r="W48" s="7">
        <f t="shared" si="0"/>
        <v>0</v>
      </c>
    </row>
    <row r="49" spans="23:23" x14ac:dyDescent="0.5">
      <c r="W49" s="7">
        <f t="shared" si="0"/>
        <v>0</v>
      </c>
    </row>
    <row r="50" spans="23:23" x14ac:dyDescent="0.5">
      <c r="W50" s="7">
        <f t="shared" si="0"/>
        <v>0</v>
      </c>
    </row>
    <row r="51" spans="23:23" x14ac:dyDescent="0.5">
      <c r="W51" s="7">
        <f t="shared" si="0"/>
        <v>0</v>
      </c>
    </row>
    <row r="52" spans="23:23" x14ac:dyDescent="0.5">
      <c r="W52" s="7">
        <f t="shared" si="0"/>
        <v>0</v>
      </c>
    </row>
    <row r="53" spans="23:23" x14ac:dyDescent="0.5">
      <c r="W53" s="7">
        <f t="shared" si="0"/>
        <v>0</v>
      </c>
    </row>
    <row r="54" spans="23:23" x14ac:dyDescent="0.5">
      <c r="W54" s="7">
        <f t="shared" si="0"/>
        <v>0</v>
      </c>
    </row>
    <row r="55" spans="23:23" x14ac:dyDescent="0.5">
      <c r="W55" s="7">
        <f t="shared" si="0"/>
        <v>0</v>
      </c>
    </row>
    <row r="56" spans="23:23" x14ac:dyDescent="0.5">
      <c r="W56" s="7">
        <f t="shared" si="0"/>
        <v>0</v>
      </c>
    </row>
    <row r="57" spans="23:23" x14ac:dyDescent="0.5">
      <c r="W57" s="7">
        <f t="shared" si="0"/>
        <v>0</v>
      </c>
    </row>
    <row r="58" spans="23:23" x14ac:dyDescent="0.5">
      <c r="W58" s="7">
        <f t="shared" si="0"/>
        <v>0</v>
      </c>
    </row>
    <row r="59" spans="23:23" x14ac:dyDescent="0.5">
      <c r="W59" s="7">
        <f t="shared" si="0"/>
        <v>0</v>
      </c>
    </row>
    <row r="60" spans="23:23" x14ac:dyDescent="0.5">
      <c r="W60" s="7">
        <f t="shared" si="0"/>
        <v>0</v>
      </c>
    </row>
    <row r="61" spans="23:23" x14ac:dyDescent="0.5">
      <c r="W61" s="7">
        <f t="shared" si="0"/>
        <v>0</v>
      </c>
    </row>
    <row r="62" spans="23:23" x14ac:dyDescent="0.5">
      <c r="W62" s="7">
        <f t="shared" si="0"/>
        <v>0</v>
      </c>
    </row>
    <row r="63" spans="23:23" x14ac:dyDescent="0.5">
      <c r="W63" s="7">
        <f t="shared" si="0"/>
        <v>0</v>
      </c>
    </row>
    <row r="64" spans="23:23" x14ac:dyDescent="0.5">
      <c r="W64" s="7">
        <f t="shared" si="0"/>
        <v>0</v>
      </c>
    </row>
    <row r="65" spans="23:23" x14ac:dyDescent="0.5">
      <c r="W65" s="7">
        <f t="shared" si="0"/>
        <v>0</v>
      </c>
    </row>
    <row r="66" spans="23:23" x14ac:dyDescent="0.5">
      <c r="W66" s="7">
        <f t="shared" si="0"/>
        <v>0</v>
      </c>
    </row>
    <row r="67" spans="23:23" x14ac:dyDescent="0.5">
      <c r="W67" s="7">
        <f t="shared" si="0"/>
        <v>0</v>
      </c>
    </row>
    <row r="68" spans="23:23" x14ac:dyDescent="0.5">
      <c r="W68" s="7">
        <f t="shared" si="0"/>
        <v>0</v>
      </c>
    </row>
    <row r="69" spans="23:23" x14ac:dyDescent="0.5">
      <c r="W69" s="7">
        <f t="shared" si="0"/>
        <v>0</v>
      </c>
    </row>
    <row r="70" spans="23:23" x14ac:dyDescent="0.5">
      <c r="W70" s="7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7" workbookViewId="0">
      <selection activeCell="C22" sqref="C22"/>
    </sheetView>
  </sheetViews>
  <sheetFormatPr defaultRowHeight="14.35" x14ac:dyDescent="0.5"/>
  <cols>
    <col min="13" max="13" width="11.5859375" bestFit="1" customWidth="1"/>
  </cols>
  <sheetData>
    <row r="2" spans="1:14" ht="17.350000000000001" x14ac:dyDescent="0.5">
      <c r="F2" s="22" t="s">
        <v>142</v>
      </c>
    </row>
    <row r="5" spans="1:14" ht="45" customHeight="1" x14ac:dyDescent="0.5">
      <c r="B5" s="15" t="s">
        <v>2</v>
      </c>
      <c r="C5" s="106" t="s">
        <v>3</v>
      </c>
      <c r="D5" s="107"/>
      <c r="E5" s="108"/>
      <c r="F5" s="15" t="s">
        <v>5</v>
      </c>
      <c r="G5" s="15" t="s">
        <v>128</v>
      </c>
      <c r="H5" s="105" t="s">
        <v>41</v>
      </c>
      <c r="I5" s="105"/>
      <c r="J5" s="105"/>
      <c r="K5" s="15" t="s">
        <v>11</v>
      </c>
      <c r="L5" s="15" t="s">
        <v>143</v>
      </c>
      <c r="M5" s="15" t="s">
        <v>27</v>
      </c>
    </row>
    <row r="6" spans="1:14" ht="28.7" x14ac:dyDescent="0.5">
      <c r="B6" s="15"/>
      <c r="C6" s="26" t="s">
        <v>194</v>
      </c>
      <c r="D6" s="26" t="s">
        <v>185</v>
      </c>
      <c r="E6" s="26" t="s">
        <v>192</v>
      </c>
      <c r="F6" s="15"/>
      <c r="G6" s="15"/>
      <c r="H6" s="15" t="s">
        <v>122</v>
      </c>
      <c r="I6" s="15" t="s">
        <v>123</v>
      </c>
      <c r="J6" s="15" t="s">
        <v>131</v>
      </c>
      <c r="K6" s="15"/>
      <c r="L6" s="15"/>
      <c r="M6" s="15"/>
    </row>
    <row r="7" spans="1:14" x14ac:dyDescent="0.5">
      <c r="B7" s="15"/>
      <c r="C7" s="106">
        <v>10</v>
      </c>
      <c r="D7" s="107"/>
      <c r="E7" s="108"/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5">
        <v>5</v>
      </c>
      <c r="L7" s="15"/>
      <c r="M7" s="15">
        <v>65</v>
      </c>
    </row>
    <row r="8" spans="1:14" s="66" customFormat="1" x14ac:dyDescent="0.5">
      <c r="A8" s="66" t="s">
        <v>181</v>
      </c>
      <c r="B8" s="67">
        <v>1</v>
      </c>
      <c r="C8" s="67">
        <v>9</v>
      </c>
      <c r="D8" s="67">
        <v>9</v>
      </c>
      <c r="E8" s="67">
        <v>8</v>
      </c>
      <c r="F8" s="67">
        <v>8</v>
      </c>
      <c r="G8" s="67">
        <v>8</v>
      </c>
      <c r="H8" s="67">
        <v>9</v>
      </c>
      <c r="I8" s="67">
        <v>8</v>
      </c>
      <c r="J8" s="67">
        <v>7</v>
      </c>
      <c r="K8" s="67">
        <v>3</v>
      </c>
      <c r="L8" s="67">
        <v>1</v>
      </c>
      <c r="M8" s="67">
        <f>(C8+D8+E8)/3+F8+G8+H8+I8+J8+K8-L8</f>
        <v>50.666666666666664</v>
      </c>
      <c r="N8" s="66">
        <v>2</v>
      </c>
    </row>
    <row r="9" spans="1:14" s="66" customFormat="1" x14ac:dyDescent="0.5">
      <c r="B9" s="67">
        <v>2</v>
      </c>
      <c r="C9" s="67">
        <v>10</v>
      </c>
      <c r="D9" s="67">
        <v>10</v>
      </c>
      <c r="E9" s="67">
        <v>10</v>
      </c>
      <c r="F9" s="67">
        <v>9</v>
      </c>
      <c r="G9" s="67">
        <v>9</v>
      </c>
      <c r="H9" s="67">
        <v>9</v>
      </c>
      <c r="I9" s="67">
        <v>9</v>
      </c>
      <c r="J9" s="67">
        <v>8</v>
      </c>
      <c r="K9" s="67">
        <v>4</v>
      </c>
      <c r="L9" s="67"/>
      <c r="M9" s="67">
        <f t="shared" ref="M9:M23" si="0">(C9+D9+E9)/3+F9+G9+H9+I9+J9+K9-L9</f>
        <v>58</v>
      </c>
      <c r="N9" s="66">
        <v>1</v>
      </c>
    </row>
    <row r="10" spans="1:14" s="66" customFormat="1" x14ac:dyDescent="0.5">
      <c r="B10" s="67">
        <v>3</v>
      </c>
      <c r="C10" s="67">
        <v>8</v>
      </c>
      <c r="D10" s="67">
        <v>7</v>
      </c>
      <c r="E10" s="67">
        <v>7</v>
      </c>
      <c r="F10" s="67">
        <v>8</v>
      </c>
      <c r="G10" s="67">
        <v>7</v>
      </c>
      <c r="H10" s="67">
        <v>8</v>
      </c>
      <c r="I10" s="67">
        <v>6</v>
      </c>
      <c r="J10" s="67">
        <v>7</v>
      </c>
      <c r="K10" s="67">
        <v>3</v>
      </c>
      <c r="L10" s="67">
        <v>1</v>
      </c>
      <c r="M10" s="67">
        <f t="shared" si="0"/>
        <v>45.333333333333329</v>
      </c>
      <c r="N10" s="66">
        <v>3</v>
      </c>
    </row>
    <row r="11" spans="1:14" s="66" customFormat="1" x14ac:dyDescent="0.5">
      <c r="B11" s="67">
        <v>4</v>
      </c>
      <c r="C11" s="67">
        <v>6</v>
      </c>
      <c r="D11" s="67">
        <v>6</v>
      </c>
      <c r="E11" s="67">
        <v>5</v>
      </c>
      <c r="F11" s="67">
        <v>6</v>
      </c>
      <c r="G11" s="67">
        <v>6</v>
      </c>
      <c r="H11" s="67">
        <v>6</v>
      </c>
      <c r="I11" s="67">
        <v>5</v>
      </c>
      <c r="J11" s="67">
        <v>5</v>
      </c>
      <c r="K11" s="67">
        <v>2</v>
      </c>
      <c r="L11" s="67"/>
      <c r="M11" s="67">
        <f t="shared" si="0"/>
        <v>35.666666666666671</v>
      </c>
    </row>
    <row r="12" spans="1:14" s="66" customFormat="1" x14ac:dyDescent="0.5">
      <c r="B12" s="67">
        <v>5</v>
      </c>
      <c r="C12" s="67">
        <v>5</v>
      </c>
      <c r="D12" s="67">
        <v>6</v>
      </c>
      <c r="E12" s="67">
        <v>6</v>
      </c>
      <c r="F12" s="67">
        <v>7</v>
      </c>
      <c r="G12" s="67">
        <v>6</v>
      </c>
      <c r="H12" s="67">
        <v>5</v>
      </c>
      <c r="I12" s="67">
        <v>4</v>
      </c>
      <c r="J12" s="67">
        <v>5</v>
      </c>
      <c r="K12" s="67">
        <v>2</v>
      </c>
      <c r="L12" s="67"/>
      <c r="M12" s="67">
        <f t="shared" si="0"/>
        <v>34.666666666666671</v>
      </c>
    </row>
    <row r="13" spans="1:14" x14ac:dyDescent="0.5">
      <c r="A13" t="s">
        <v>189</v>
      </c>
      <c r="B13" s="15">
        <v>6</v>
      </c>
      <c r="C13" s="26">
        <v>5</v>
      </c>
      <c r="D13" s="26">
        <v>5</v>
      </c>
      <c r="E13" s="15">
        <v>6</v>
      </c>
      <c r="F13" s="15">
        <v>6</v>
      </c>
      <c r="G13" s="15">
        <v>6</v>
      </c>
      <c r="H13" s="15">
        <v>6</v>
      </c>
      <c r="I13" s="15">
        <v>6</v>
      </c>
      <c r="J13" s="15">
        <v>5</v>
      </c>
      <c r="K13" s="15">
        <v>2</v>
      </c>
      <c r="L13" s="15"/>
      <c r="M13" s="26">
        <f t="shared" si="0"/>
        <v>36.333333333333329</v>
      </c>
    </row>
    <row r="14" spans="1:14" x14ac:dyDescent="0.5">
      <c r="B14" s="15">
        <v>7</v>
      </c>
      <c r="C14" s="26">
        <v>6</v>
      </c>
      <c r="D14" s="26">
        <v>6</v>
      </c>
      <c r="E14" s="15">
        <v>6</v>
      </c>
      <c r="F14" s="15">
        <v>6</v>
      </c>
      <c r="G14" s="15">
        <v>6</v>
      </c>
      <c r="H14" s="15">
        <v>6</v>
      </c>
      <c r="I14" s="15">
        <v>6</v>
      </c>
      <c r="J14" s="15">
        <v>6</v>
      </c>
      <c r="K14" s="15">
        <v>3</v>
      </c>
      <c r="L14" s="15">
        <v>3</v>
      </c>
      <c r="M14" s="26">
        <f t="shared" si="0"/>
        <v>36</v>
      </c>
    </row>
    <row r="15" spans="1:14" x14ac:dyDescent="0.5">
      <c r="B15" s="15">
        <v>8</v>
      </c>
      <c r="C15" s="26">
        <v>9</v>
      </c>
      <c r="D15" s="26">
        <v>10</v>
      </c>
      <c r="E15" s="15">
        <v>9</v>
      </c>
      <c r="F15" s="15">
        <v>9</v>
      </c>
      <c r="G15" s="15">
        <v>9</v>
      </c>
      <c r="H15" s="15">
        <v>10</v>
      </c>
      <c r="I15" s="15">
        <v>10</v>
      </c>
      <c r="J15" s="15">
        <v>8</v>
      </c>
      <c r="K15" s="15">
        <v>4</v>
      </c>
      <c r="L15" s="15"/>
      <c r="M15" s="26">
        <f t="shared" si="0"/>
        <v>59.333333333333336</v>
      </c>
      <c r="N15" s="54">
        <v>1</v>
      </c>
    </row>
    <row r="16" spans="1:14" x14ac:dyDescent="0.5">
      <c r="B16" s="15">
        <v>9</v>
      </c>
      <c r="C16" s="26">
        <v>8</v>
      </c>
      <c r="D16" s="26">
        <v>9</v>
      </c>
      <c r="E16" s="15">
        <v>8</v>
      </c>
      <c r="F16" s="15">
        <v>8</v>
      </c>
      <c r="G16" s="15">
        <v>8</v>
      </c>
      <c r="H16" s="15">
        <v>10</v>
      </c>
      <c r="I16" s="15">
        <v>9</v>
      </c>
      <c r="J16" s="15">
        <v>7</v>
      </c>
      <c r="K16" s="15">
        <v>3</v>
      </c>
      <c r="L16" s="15"/>
      <c r="M16" s="26">
        <f t="shared" si="0"/>
        <v>53.333333333333336</v>
      </c>
      <c r="N16" s="54">
        <v>2</v>
      </c>
    </row>
    <row r="17" spans="1:14" x14ac:dyDescent="0.5">
      <c r="B17" s="15">
        <v>11</v>
      </c>
      <c r="C17" s="26">
        <v>7</v>
      </c>
      <c r="D17" s="26">
        <v>8</v>
      </c>
      <c r="E17" s="15">
        <v>7</v>
      </c>
      <c r="F17" s="15">
        <v>8</v>
      </c>
      <c r="G17" s="15">
        <v>7</v>
      </c>
      <c r="H17" s="15">
        <v>8</v>
      </c>
      <c r="I17" s="15">
        <v>6</v>
      </c>
      <c r="J17" s="15">
        <v>7</v>
      </c>
      <c r="K17" s="15">
        <v>3</v>
      </c>
      <c r="L17" s="15"/>
      <c r="M17" s="26">
        <f t="shared" si="0"/>
        <v>46.333333333333329</v>
      </c>
      <c r="N17" s="54">
        <v>3</v>
      </c>
    </row>
    <row r="18" spans="1:14" x14ac:dyDescent="0.5">
      <c r="B18" s="15">
        <v>12</v>
      </c>
      <c r="C18" s="26">
        <v>6</v>
      </c>
      <c r="D18" s="26">
        <v>6</v>
      </c>
      <c r="E18" s="15">
        <v>5</v>
      </c>
      <c r="F18" s="15">
        <v>6</v>
      </c>
      <c r="G18" s="15">
        <v>6</v>
      </c>
      <c r="H18" s="15">
        <v>5</v>
      </c>
      <c r="I18" s="15">
        <v>5</v>
      </c>
      <c r="J18" s="15">
        <v>5</v>
      </c>
      <c r="K18" s="15">
        <v>2</v>
      </c>
      <c r="L18" s="15"/>
      <c r="M18" s="26">
        <f t="shared" si="0"/>
        <v>34.666666666666671</v>
      </c>
    </row>
    <row r="19" spans="1:14" s="66" customFormat="1" x14ac:dyDescent="0.5">
      <c r="A19" s="66" t="s">
        <v>183</v>
      </c>
      <c r="B19" s="67">
        <v>13</v>
      </c>
      <c r="C19" s="67">
        <v>10</v>
      </c>
      <c r="D19" s="67">
        <v>10</v>
      </c>
      <c r="E19" s="67">
        <v>10</v>
      </c>
      <c r="F19" s="67">
        <v>10</v>
      </c>
      <c r="G19" s="67">
        <v>9</v>
      </c>
      <c r="H19" s="67">
        <v>10</v>
      </c>
      <c r="I19" s="67">
        <v>10</v>
      </c>
      <c r="J19" s="67">
        <v>8</v>
      </c>
      <c r="K19" s="67">
        <v>4</v>
      </c>
      <c r="L19" s="67">
        <v>1</v>
      </c>
      <c r="M19" s="67">
        <f t="shared" si="0"/>
        <v>60</v>
      </c>
      <c r="N19" s="66">
        <v>1</v>
      </c>
    </row>
    <row r="20" spans="1:14" s="66" customFormat="1" x14ac:dyDescent="0.5">
      <c r="B20" s="67">
        <v>14</v>
      </c>
      <c r="C20" s="67">
        <v>9</v>
      </c>
      <c r="D20" s="67">
        <v>9</v>
      </c>
      <c r="E20" s="67">
        <v>8</v>
      </c>
      <c r="F20" s="67">
        <v>9</v>
      </c>
      <c r="G20" s="67">
        <v>8</v>
      </c>
      <c r="H20" s="67">
        <v>9</v>
      </c>
      <c r="I20" s="67">
        <v>10</v>
      </c>
      <c r="J20" s="67">
        <v>7</v>
      </c>
      <c r="K20" s="67">
        <v>4</v>
      </c>
      <c r="L20" s="67"/>
      <c r="M20" s="67">
        <f t="shared" si="0"/>
        <v>55.666666666666664</v>
      </c>
      <c r="N20" s="66">
        <v>2</v>
      </c>
    </row>
    <row r="21" spans="1:14" s="66" customFormat="1" x14ac:dyDescent="0.5">
      <c r="B21" s="67">
        <v>15</v>
      </c>
      <c r="C21" s="67">
        <v>6</v>
      </c>
      <c r="D21" s="67">
        <v>6</v>
      </c>
      <c r="E21" s="67">
        <v>5</v>
      </c>
      <c r="F21" s="67">
        <v>6</v>
      </c>
      <c r="G21" s="67">
        <v>5</v>
      </c>
      <c r="H21" s="67">
        <v>6</v>
      </c>
      <c r="I21" s="67">
        <v>6</v>
      </c>
      <c r="J21" s="67">
        <v>5</v>
      </c>
      <c r="K21" s="67">
        <v>2</v>
      </c>
      <c r="L21" s="67"/>
      <c r="M21" s="67">
        <f t="shared" si="0"/>
        <v>35.666666666666671</v>
      </c>
    </row>
    <row r="22" spans="1:14" s="66" customFormat="1" x14ac:dyDescent="0.5">
      <c r="B22" s="67">
        <v>17</v>
      </c>
      <c r="C22" s="67">
        <v>8</v>
      </c>
      <c r="D22" s="67">
        <v>8</v>
      </c>
      <c r="E22" s="67">
        <v>7</v>
      </c>
      <c r="F22" s="67">
        <v>6</v>
      </c>
      <c r="G22" s="67">
        <v>6</v>
      </c>
      <c r="H22" s="67">
        <v>6</v>
      </c>
      <c r="I22" s="67">
        <v>7</v>
      </c>
      <c r="J22" s="67">
        <v>6</v>
      </c>
      <c r="K22" s="67">
        <v>3</v>
      </c>
      <c r="L22" s="67"/>
      <c r="M22" s="67">
        <f t="shared" si="0"/>
        <v>41.666666666666671</v>
      </c>
      <c r="N22" s="66">
        <v>3</v>
      </c>
    </row>
    <row r="23" spans="1:14" s="66" customFormat="1" x14ac:dyDescent="0.5">
      <c r="B23" s="85">
        <v>18</v>
      </c>
      <c r="C23" s="85">
        <v>5</v>
      </c>
      <c r="D23" s="85">
        <v>5</v>
      </c>
      <c r="E23" s="85">
        <v>5</v>
      </c>
      <c r="F23" s="85">
        <v>6</v>
      </c>
      <c r="G23" s="85">
        <v>5</v>
      </c>
      <c r="H23" s="85">
        <v>5</v>
      </c>
      <c r="I23" s="85">
        <v>6</v>
      </c>
      <c r="J23" s="85">
        <v>5</v>
      </c>
      <c r="K23" s="85">
        <v>2</v>
      </c>
      <c r="L23" s="66">
        <v>1</v>
      </c>
      <c r="M23" s="67">
        <f t="shared" si="0"/>
        <v>33</v>
      </c>
    </row>
    <row r="27" spans="1:14" x14ac:dyDescent="0.5">
      <c r="H27" t="s">
        <v>107</v>
      </c>
    </row>
    <row r="29" spans="1:14" x14ac:dyDescent="0.5">
      <c r="H29" t="s">
        <v>108</v>
      </c>
    </row>
  </sheetData>
  <mergeCells count="3">
    <mergeCell ref="H5:J5"/>
    <mergeCell ref="C5:E5"/>
    <mergeCell ref="C7:E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workbookViewId="0">
      <selection activeCell="R10" sqref="R10"/>
    </sheetView>
  </sheetViews>
  <sheetFormatPr defaultRowHeight="14.35" x14ac:dyDescent="0.5"/>
  <cols>
    <col min="13" max="13" width="11.5859375" bestFit="1" customWidth="1"/>
    <col min="14" max="14" width="7" customWidth="1"/>
    <col min="15" max="15" width="11.5859375" bestFit="1" customWidth="1"/>
  </cols>
  <sheetData>
    <row r="2" spans="1:16" ht="17.350000000000001" x14ac:dyDescent="0.5">
      <c r="B2" s="22" t="s">
        <v>144</v>
      </c>
      <c r="C2" s="22"/>
      <c r="D2" s="22"/>
    </row>
    <row r="4" spans="1:16" ht="71.7" x14ac:dyDescent="0.5">
      <c r="A4" s="15" t="s">
        <v>2</v>
      </c>
      <c r="B4" s="15" t="s">
        <v>145</v>
      </c>
      <c r="C4" s="106" t="s">
        <v>3</v>
      </c>
      <c r="D4" s="107"/>
      <c r="E4" s="108"/>
      <c r="F4" s="15" t="s">
        <v>146</v>
      </c>
      <c r="G4" s="15" t="s">
        <v>147</v>
      </c>
      <c r="H4" s="15" t="s">
        <v>148</v>
      </c>
      <c r="I4" s="15" t="s">
        <v>12</v>
      </c>
      <c r="J4" s="15" t="s">
        <v>149</v>
      </c>
      <c r="K4" s="15" t="s">
        <v>150</v>
      </c>
      <c r="L4" s="15" t="s">
        <v>151</v>
      </c>
      <c r="M4" s="15" t="s">
        <v>27</v>
      </c>
      <c r="N4" s="26"/>
      <c r="O4" s="26" t="s">
        <v>197</v>
      </c>
    </row>
    <row r="5" spans="1:16" x14ac:dyDescent="0.5">
      <c r="A5" s="15"/>
      <c r="B5" s="15"/>
      <c r="C5" s="106">
        <v>10</v>
      </c>
      <c r="D5" s="107"/>
      <c r="E5" s="108"/>
      <c r="F5" s="15">
        <v>10</v>
      </c>
      <c r="G5" s="15">
        <v>10</v>
      </c>
      <c r="H5" s="15">
        <v>10</v>
      </c>
      <c r="I5" s="15">
        <v>10</v>
      </c>
      <c r="J5" s="15">
        <v>10</v>
      </c>
      <c r="K5" s="15">
        <v>10</v>
      </c>
      <c r="L5" s="15"/>
      <c r="M5" s="15" t="s">
        <v>152</v>
      </c>
      <c r="N5" s="26"/>
      <c r="O5" s="15"/>
    </row>
    <row r="6" spans="1:16" x14ac:dyDescent="0.5">
      <c r="A6" s="15">
        <v>1</v>
      </c>
      <c r="B6" s="15"/>
      <c r="C6" s="26">
        <v>5</v>
      </c>
      <c r="D6" s="26">
        <v>5</v>
      </c>
      <c r="E6" s="15">
        <v>6</v>
      </c>
      <c r="F6" s="15">
        <v>6</v>
      </c>
      <c r="G6" s="15">
        <v>4</v>
      </c>
      <c r="H6" s="15">
        <v>4</v>
      </c>
      <c r="I6" s="15">
        <v>4</v>
      </c>
      <c r="J6" s="15">
        <v>5</v>
      </c>
      <c r="K6" s="15">
        <v>4</v>
      </c>
      <c r="L6" s="15">
        <v>5.41</v>
      </c>
      <c r="M6" s="15">
        <f>(C6+D6+E6)/3+F6+G6+H6+I6+J6+K6</f>
        <v>32.333333333333329</v>
      </c>
      <c r="N6" s="26"/>
      <c r="O6" s="15">
        <f>M6+L6</f>
        <v>37.743333333333325</v>
      </c>
    </row>
    <row r="7" spans="1:16" x14ac:dyDescent="0.5">
      <c r="A7" s="15">
        <v>2</v>
      </c>
      <c r="B7" s="15"/>
      <c r="C7" s="26">
        <v>6</v>
      </c>
      <c r="D7" s="26">
        <v>6</v>
      </c>
      <c r="E7" s="15">
        <v>9</v>
      </c>
      <c r="F7" s="15">
        <v>5</v>
      </c>
      <c r="G7" s="15">
        <v>6</v>
      </c>
      <c r="H7" s="15">
        <v>4</v>
      </c>
      <c r="I7" s="15">
        <v>6</v>
      </c>
      <c r="J7" s="15">
        <v>5</v>
      </c>
      <c r="K7" s="15">
        <v>5</v>
      </c>
      <c r="L7" s="15">
        <v>2.41</v>
      </c>
      <c r="M7" s="26">
        <f t="shared" ref="M7:M13" si="0">(C7+D7+E7)/3+F7+G7+H7+I7+J7+K7</f>
        <v>38</v>
      </c>
      <c r="N7" s="26"/>
      <c r="O7" s="26">
        <f t="shared" ref="O7:O13" si="1">M7+L7</f>
        <v>40.409999999999997</v>
      </c>
    </row>
    <row r="8" spans="1:16" x14ac:dyDescent="0.5">
      <c r="A8" s="15">
        <v>3</v>
      </c>
      <c r="B8" s="15"/>
      <c r="C8" s="26">
        <v>9</v>
      </c>
      <c r="D8" s="26">
        <v>10</v>
      </c>
      <c r="E8" s="15">
        <v>10</v>
      </c>
      <c r="F8" s="15">
        <v>8</v>
      </c>
      <c r="G8" s="15">
        <v>8</v>
      </c>
      <c r="H8" s="15">
        <v>8</v>
      </c>
      <c r="I8" s="15">
        <v>10</v>
      </c>
      <c r="J8" s="15">
        <v>7</v>
      </c>
      <c r="K8" s="15">
        <v>7</v>
      </c>
      <c r="L8" s="15">
        <v>10.68</v>
      </c>
      <c r="M8" s="26">
        <f t="shared" si="0"/>
        <v>57.666666666666664</v>
      </c>
      <c r="N8" s="26">
        <v>1</v>
      </c>
      <c r="O8" s="26">
        <f t="shared" si="1"/>
        <v>68.346666666666664</v>
      </c>
      <c r="P8" s="54">
        <v>1</v>
      </c>
    </row>
    <row r="9" spans="1:16" x14ac:dyDescent="0.5">
      <c r="A9" s="15">
        <v>4</v>
      </c>
      <c r="B9" s="15"/>
      <c r="C9" s="26">
        <v>6</v>
      </c>
      <c r="D9" s="26">
        <v>3</v>
      </c>
      <c r="E9" s="15">
        <v>5</v>
      </c>
      <c r="F9" s="15">
        <v>3</v>
      </c>
      <c r="G9" s="15">
        <v>4</v>
      </c>
      <c r="H9" s="15">
        <v>3</v>
      </c>
      <c r="I9" s="15">
        <v>7</v>
      </c>
      <c r="J9" s="15">
        <v>4</v>
      </c>
      <c r="K9" s="15">
        <v>5</v>
      </c>
      <c r="L9" s="15">
        <v>10.55</v>
      </c>
      <c r="M9" s="26">
        <f t="shared" si="0"/>
        <v>30.666666666666668</v>
      </c>
      <c r="N9" s="26"/>
      <c r="O9" s="26">
        <f t="shared" si="1"/>
        <v>41.216666666666669</v>
      </c>
    </row>
    <row r="10" spans="1:16" x14ac:dyDescent="0.5">
      <c r="A10" s="15">
        <v>5</v>
      </c>
      <c r="B10" s="15"/>
      <c r="C10" s="26">
        <v>4</v>
      </c>
      <c r="D10" s="26">
        <v>4</v>
      </c>
      <c r="E10" s="15">
        <v>4</v>
      </c>
      <c r="F10" s="15">
        <v>7</v>
      </c>
      <c r="G10" s="15">
        <v>5</v>
      </c>
      <c r="H10" s="15">
        <v>4</v>
      </c>
      <c r="I10" s="15">
        <v>4</v>
      </c>
      <c r="J10" s="15">
        <v>4</v>
      </c>
      <c r="K10" s="15">
        <v>2</v>
      </c>
      <c r="L10" s="15">
        <v>10.75</v>
      </c>
      <c r="M10" s="26">
        <f t="shared" si="0"/>
        <v>30</v>
      </c>
      <c r="N10" s="26"/>
      <c r="O10" s="26">
        <f t="shared" si="1"/>
        <v>40.75</v>
      </c>
    </row>
    <row r="11" spans="1:16" x14ac:dyDescent="0.5">
      <c r="A11" s="15">
        <v>6</v>
      </c>
      <c r="B11" s="15"/>
      <c r="C11" s="26">
        <v>5</v>
      </c>
      <c r="D11" s="26">
        <v>4</v>
      </c>
      <c r="E11" s="15">
        <v>5</v>
      </c>
      <c r="F11" s="15">
        <v>6</v>
      </c>
      <c r="G11" s="15">
        <v>4</v>
      </c>
      <c r="H11" s="15">
        <v>8</v>
      </c>
      <c r="I11" s="15">
        <v>3</v>
      </c>
      <c r="J11" s="15">
        <v>5</v>
      </c>
      <c r="K11" s="15">
        <v>4</v>
      </c>
      <c r="L11" s="15">
        <v>8.76</v>
      </c>
      <c r="M11" s="26">
        <f t="shared" si="0"/>
        <v>34.666666666666671</v>
      </c>
      <c r="N11" s="26"/>
      <c r="O11" s="26">
        <f t="shared" si="1"/>
        <v>43.426666666666669</v>
      </c>
    </row>
    <row r="12" spans="1:16" x14ac:dyDescent="0.5">
      <c r="A12" s="15">
        <v>7</v>
      </c>
      <c r="B12" s="15"/>
      <c r="C12" s="26">
        <v>8</v>
      </c>
      <c r="D12" s="26">
        <v>9</v>
      </c>
      <c r="E12" s="15">
        <v>6</v>
      </c>
      <c r="F12" s="15">
        <v>8</v>
      </c>
      <c r="G12" s="15">
        <v>8</v>
      </c>
      <c r="H12" s="15">
        <v>6</v>
      </c>
      <c r="I12" s="15">
        <v>4</v>
      </c>
      <c r="J12" s="15">
        <v>6</v>
      </c>
      <c r="K12" s="15">
        <v>2</v>
      </c>
      <c r="L12" s="15">
        <v>7.43</v>
      </c>
      <c r="M12" s="26">
        <f t="shared" si="0"/>
        <v>41.666666666666671</v>
      </c>
      <c r="N12" s="26">
        <v>3</v>
      </c>
      <c r="O12" s="26">
        <f t="shared" si="1"/>
        <v>49.096666666666671</v>
      </c>
      <c r="P12" s="54">
        <v>3</v>
      </c>
    </row>
    <row r="13" spans="1:16" x14ac:dyDescent="0.5">
      <c r="A13" s="15">
        <v>8</v>
      </c>
      <c r="B13" s="15"/>
      <c r="C13" s="26">
        <v>7</v>
      </c>
      <c r="D13" s="26">
        <v>8</v>
      </c>
      <c r="E13" s="15">
        <v>8</v>
      </c>
      <c r="F13" s="15">
        <v>8</v>
      </c>
      <c r="G13" s="15">
        <v>6</v>
      </c>
      <c r="H13" s="15">
        <v>8</v>
      </c>
      <c r="I13" s="15">
        <v>8</v>
      </c>
      <c r="J13" s="15">
        <v>6</v>
      </c>
      <c r="K13" s="15">
        <v>5</v>
      </c>
      <c r="L13" s="15">
        <v>10.92</v>
      </c>
      <c r="M13" s="26">
        <f t="shared" si="0"/>
        <v>48.666666666666671</v>
      </c>
      <c r="N13" s="26">
        <v>2</v>
      </c>
      <c r="O13" s="26">
        <f t="shared" si="1"/>
        <v>59.586666666666673</v>
      </c>
      <c r="P13" s="54">
        <v>2</v>
      </c>
    </row>
    <row r="14" spans="1:16" x14ac:dyDescent="0.5">
      <c r="A14" s="15"/>
      <c r="B14" s="15"/>
      <c r="C14" s="26"/>
      <c r="D14" s="26"/>
      <c r="E14" s="15"/>
      <c r="F14" s="15"/>
      <c r="G14" s="15"/>
      <c r="H14" s="15"/>
      <c r="I14" s="15"/>
      <c r="J14" s="15"/>
      <c r="K14" s="15"/>
      <c r="L14" s="15"/>
      <c r="M14" s="15"/>
      <c r="N14" s="26"/>
      <c r="O14" s="15"/>
    </row>
    <row r="15" spans="1:16" x14ac:dyDescent="0.5">
      <c r="A15" s="15"/>
      <c r="B15" s="15"/>
      <c r="C15" s="26"/>
      <c r="D15" s="26"/>
      <c r="E15" s="15"/>
      <c r="F15" s="15"/>
      <c r="G15" s="15"/>
      <c r="H15" s="15"/>
      <c r="I15" s="15"/>
      <c r="J15" s="15"/>
      <c r="K15" s="15"/>
      <c r="L15" s="15"/>
      <c r="M15" s="15"/>
      <c r="N15" s="26"/>
      <c r="O15" s="15"/>
    </row>
    <row r="16" spans="1:16" x14ac:dyDescent="0.5">
      <c r="A16" s="15"/>
      <c r="B16" s="15"/>
      <c r="C16" s="26"/>
      <c r="D16" s="26"/>
      <c r="E16" s="15"/>
      <c r="F16" s="15"/>
      <c r="G16" s="15"/>
      <c r="H16" s="15"/>
      <c r="I16" s="15"/>
      <c r="J16" s="15"/>
      <c r="K16" s="15"/>
      <c r="L16" s="15"/>
      <c r="M16" s="15"/>
      <c r="N16" s="26"/>
      <c r="O16" s="15"/>
    </row>
    <row r="17" spans="1:15" x14ac:dyDescent="0.5">
      <c r="A17" s="15"/>
      <c r="B17" s="15"/>
      <c r="C17" s="26"/>
      <c r="D17" s="26"/>
      <c r="E17" s="15"/>
      <c r="F17" s="15"/>
      <c r="G17" s="15"/>
      <c r="H17" s="15"/>
      <c r="I17" s="15"/>
      <c r="J17" s="15"/>
      <c r="K17" s="15"/>
      <c r="L17" s="15"/>
      <c r="M17" s="15"/>
      <c r="N17" s="26"/>
      <c r="O17" s="15"/>
    </row>
    <row r="18" spans="1:15" x14ac:dyDescent="0.5">
      <c r="A18" s="15"/>
      <c r="B18" s="15"/>
      <c r="C18" s="26"/>
      <c r="D18" s="26"/>
      <c r="E18" s="15"/>
      <c r="F18" s="15"/>
      <c r="G18" s="15"/>
      <c r="H18" s="15"/>
      <c r="I18" s="15"/>
      <c r="J18" s="15"/>
      <c r="K18" s="15"/>
      <c r="L18" s="15"/>
      <c r="M18" s="15"/>
      <c r="N18" s="26"/>
      <c r="O18" s="15"/>
    </row>
    <row r="19" spans="1:15" x14ac:dyDescent="0.5">
      <c r="A19" s="15"/>
      <c r="B19" s="15"/>
      <c r="C19" s="26"/>
      <c r="D19" s="26"/>
      <c r="E19" s="15"/>
      <c r="F19" s="15"/>
      <c r="G19" s="15"/>
      <c r="H19" s="15"/>
      <c r="I19" s="15"/>
      <c r="J19" s="15"/>
      <c r="K19" s="15"/>
      <c r="L19" s="15"/>
      <c r="M19" s="15"/>
      <c r="N19" s="26"/>
      <c r="O19" s="15"/>
    </row>
    <row r="20" spans="1:15" x14ac:dyDescent="0.5">
      <c r="A20" s="15"/>
      <c r="B20" s="15"/>
      <c r="C20" s="26"/>
      <c r="D20" s="26"/>
      <c r="E20" s="15"/>
      <c r="F20" s="15"/>
      <c r="G20" s="15"/>
      <c r="H20" s="15"/>
      <c r="I20" s="15"/>
      <c r="J20" s="15"/>
      <c r="K20" s="15"/>
      <c r="L20" s="15"/>
      <c r="M20" s="15"/>
      <c r="N20" s="26"/>
      <c r="O20" s="15"/>
    </row>
    <row r="21" spans="1:15" x14ac:dyDescent="0.5">
      <c r="A21" s="15"/>
      <c r="B21" s="15"/>
      <c r="C21" s="26"/>
      <c r="D21" s="26"/>
      <c r="E21" s="15"/>
      <c r="F21" s="15"/>
      <c r="G21" s="15"/>
      <c r="H21" s="15"/>
      <c r="I21" s="15"/>
      <c r="J21" s="15"/>
      <c r="K21" s="15"/>
      <c r="L21" s="15"/>
      <c r="M21" s="15"/>
      <c r="N21" s="26"/>
      <c r="O21" s="15"/>
    </row>
    <row r="22" spans="1:15" x14ac:dyDescent="0.5">
      <c r="A22" s="15"/>
      <c r="B22" s="15"/>
      <c r="C22" s="26"/>
      <c r="D22" s="26"/>
      <c r="E22" s="15"/>
      <c r="F22" s="15"/>
      <c r="G22" s="15"/>
      <c r="H22" s="15"/>
      <c r="I22" s="15"/>
      <c r="J22" s="15"/>
      <c r="K22" s="15"/>
      <c r="L22" s="15"/>
      <c r="M22" s="15"/>
      <c r="N22" s="26"/>
      <c r="O22" s="15"/>
    </row>
    <row r="23" spans="1:15" x14ac:dyDescent="0.5">
      <c r="A23" s="15"/>
      <c r="B23" s="15"/>
      <c r="C23" s="26"/>
      <c r="D23" s="26"/>
      <c r="E23" s="15"/>
      <c r="F23" s="15"/>
      <c r="G23" s="15"/>
      <c r="H23" s="15"/>
      <c r="I23" s="15"/>
      <c r="J23" s="15"/>
      <c r="K23" s="15"/>
      <c r="L23" s="15"/>
      <c r="M23" s="15"/>
      <c r="N23" s="26"/>
      <c r="O23" s="15"/>
    </row>
    <row r="24" spans="1:15" x14ac:dyDescent="0.5">
      <c r="A24" s="15"/>
      <c r="B24" s="15"/>
      <c r="C24" s="26"/>
      <c r="D24" s="26"/>
      <c r="E24" s="15"/>
      <c r="F24" s="15"/>
      <c r="G24" s="15"/>
      <c r="H24" s="15"/>
      <c r="I24" s="15"/>
      <c r="J24" s="15"/>
      <c r="K24" s="15"/>
      <c r="L24" s="15"/>
      <c r="M24" s="15"/>
      <c r="N24" s="26"/>
      <c r="O24" s="15"/>
    </row>
    <row r="25" spans="1:15" x14ac:dyDescent="0.5">
      <c r="A25" s="15"/>
      <c r="B25" s="15"/>
      <c r="C25" s="26"/>
      <c r="D25" s="26"/>
      <c r="E25" s="15"/>
      <c r="F25" s="15"/>
      <c r="G25" s="15"/>
      <c r="H25" s="15"/>
      <c r="I25" s="15"/>
      <c r="J25" s="15"/>
      <c r="K25" s="15"/>
      <c r="L25" s="15"/>
      <c r="M25" s="15"/>
      <c r="N25" s="26"/>
      <c r="O25" s="15"/>
    </row>
    <row r="26" spans="1:15" x14ac:dyDescent="0.5">
      <c r="A26" s="15"/>
      <c r="B26" s="15"/>
      <c r="C26" s="26"/>
      <c r="D26" s="26"/>
      <c r="E26" s="15"/>
      <c r="F26" s="15"/>
      <c r="G26" s="15"/>
      <c r="H26" s="15"/>
      <c r="I26" s="15"/>
      <c r="J26" s="15"/>
      <c r="K26" s="15"/>
      <c r="L26" s="15"/>
      <c r="M26" s="15"/>
      <c r="N26" s="26"/>
      <c r="O26" s="15"/>
    </row>
    <row r="27" spans="1:15" x14ac:dyDescent="0.5">
      <c r="A27" s="15"/>
      <c r="B27" s="15"/>
      <c r="C27" s="26"/>
      <c r="D27" s="26"/>
      <c r="E27" s="15"/>
      <c r="F27" s="15"/>
      <c r="G27" s="15"/>
      <c r="H27" s="15"/>
      <c r="I27" s="15"/>
      <c r="J27" s="15"/>
      <c r="K27" s="15"/>
      <c r="L27" s="15"/>
      <c r="M27" s="15"/>
      <c r="N27" s="26"/>
      <c r="O27" s="15"/>
    </row>
    <row r="28" spans="1:15" x14ac:dyDescent="0.5">
      <c r="A28" s="15"/>
      <c r="B28" s="15"/>
      <c r="C28" s="26"/>
      <c r="D28" s="26"/>
      <c r="E28" s="15"/>
      <c r="F28" s="15"/>
      <c r="G28" s="15"/>
      <c r="H28" s="15"/>
      <c r="I28" s="15"/>
      <c r="J28" s="15"/>
      <c r="K28" s="15"/>
      <c r="L28" s="15"/>
      <c r="M28" s="15"/>
      <c r="N28" s="26"/>
      <c r="O28" s="15"/>
    </row>
    <row r="29" spans="1:15" x14ac:dyDescent="0.5">
      <c r="A29" s="15"/>
      <c r="B29" s="15"/>
      <c r="C29" s="26"/>
      <c r="D29" s="26"/>
      <c r="E29" s="15"/>
      <c r="F29" s="15"/>
      <c r="G29" s="15"/>
      <c r="H29" s="15"/>
      <c r="I29" s="15"/>
      <c r="J29" s="15"/>
      <c r="K29" s="15"/>
      <c r="L29" s="15"/>
      <c r="M29" s="15"/>
      <c r="N29" s="26"/>
      <c r="O29" s="15"/>
    </row>
    <row r="33" spans="11:11" x14ac:dyDescent="0.5">
      <c r="K33" t="s">
        <v>107</v>
      </c>
    </row>
    <row r="35" spans="11:11" x14ac:dyDescent="0.5">
      <c r="K35" t="s">
        <v>108</v>
      </c>
    </row>
  </sheetData>
  <mergeCells count="2">
    <mergeCell ref="C4:E4"/>
    <mergeCell ref="C5: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workbookViewId="0">
      <selection activeCell="T9" sqref="T9"/>
    </sheetView>
  </sheetViews>
  <sheetFormatPr defaultRowHeight="14.35" x14ac:dyDescent="0.5"/>
  <sheetData>
    <row r="2" spans="1:19" ht="17.350000000000001" x14ac:dyDescent="0.5">
      <c r="C2" s="22" t="s">
        <v>153</v>
      </c>
    </row>
    <row r="3" spans="1:19" x14ac:dyDescent="0.5">
      <c r="A3" t="s">
        <v>50</v>
      </c>
    </row>
    <row r="4" spans="1:19" ht="100.35" x14ac:dyDescent="0.5">
      <c r="A4" s="15" t="s">
        <v>154</v>
      </c>
      <c r="B4" s="15" t="s">
        <v>3</v>
      </c>
      <c r="C4" s="15" t="s">
        <v>45</v>
      </c>
      <c r="D4" s="15" t="s">
        <v>21</v>
      </c>
      <c r="E4" s="15" t="s">
        <v>155</v>
      </c>
      <c r="F4" s="15" t="s">
        <v>51</v>
      </c>
      <c r="G4" s="15" t="s">
        <v>25</v>
      </c>
      <c r="H4" s="15" t="s">
        <v>156</v>
      </c>
      <c r="I4" s="15" t="s">
        <v>157</v>
      </c>
      <c r="J4" s="15" t="s">
        <v>26</v>
      </c>
      <c r="K4" s="15" t="s">
        <v>27</v>
      </c>
      <c r="L4" s="15"/>
    </row>
    <row r="5" spans="1:19" x14ac:dyDescent="0.5">
      <c r="A5" s="15"/>
      <c r="B5" s="15">
        <v>10</v>
      </c>
      <c r="C5" s="15">
        <v>20</v>
      </c>
      <c r="D5" s="15">
        <v>10</v>
      </c>
      <c r="E5" s="15">
        <v>20</v>
      </c>
      <c r="F5" s="15">
        <v>10</v>
      </c>
      <c r="G5" s="15">
        <v>10</v>
      </c>
      <c r="H5" s="15">
        <v>30</v>
      </c>
      <c r="I5" s="15" t="s">
        <v>158</v>
      </c>
      <c r="J5" s="15"/>
      <c r="K5" s="15">
        <v>120</v>
      </c>
      <c r="L5" s="15"/>
      <c r="O5">
        <v>2</v>
      </c>
      <c r="P5">
        <v>27</v>
      </c>
      <c r="Q5">
        <v>28</v>
      </c>
      <c r="R5">
        <v>28</v>
      </c>
      <c r="S5">
        <v>3</v>
      </c>
    </row>
    <row r="6" spans="1:19" x14ac:dyDescent="0.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O6">
        <v>3</v>
      </c>
      <c r="P6">
        <v>28</v>
      </c>
      <c r="Q6">
        <v>29</v>
      </c>
      <c r="R6">
        <v>29</v>
      </c>
      <c r="S6">
        <v>2</v>
      </c>
    </row>
    <row r="7" spans="1:19" x14ac:dyDescent="0.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O7">
        <v>4</v>
      </c>
      <c r="P7">
        <v>29</v>
      </c>
      <c r="Q7">
        <v>30</v>
      </c>
      <c r="R7">
        <v>30</v>
      </c>
      <c r="S7">
        <v>1</v>
      </c>
    </row>
    <row r="8" spans="1:19" x14ac:dyDescent="0.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9" x14ac:dyDescent="0.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9" x14ac:dyDescent="0.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9" x14ac:dyDescent="0.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9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9" x14ac:dyDescent="0.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9" x14ac:dyDescent="0.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9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9" x14ac:dyDescent="0.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x14ac:dyDescent="0.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x14ac:dyDescent="0.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x14ac:dyDescent="0.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x14ac:dyDescent="0.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7" spans="1:12" x14ac:dyDescent="0.5">
      <c r="H27" t="s">
        <v>107</v>
      </c>
    </row>
    <row r="29" spans="1:12" x14ac:dyDescent="0.5">
      <c r="H29" t="s">
        <v>108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topLeftCell="A5" workbookViewId="0">
      <selection activeCell="S18" sqref="S18"/>
    </sheetView>
  </sheetViews>
  <sheetFormatPr defaultRowHeight="14.35" x14ac:dyDescent="0.5"/>
  <cols>
    <col min="18" max="18" width="11.5859375" bestFit="1" customWidth="1"/>
  </cols>
  <sheetData>
    <row r="2" spans="1:19" ht="17.350000000000001" x14ac:dyDescent="0.5">
      <c r="F2" s="22" t="s">
        <v>159</v>
      </c>
    </row>
    <row r="3" spans="1:19" x14ac:dyDescent="0.5">
      <c r="B3" t="s">
        <v>50</v>
      </c>
    </row>
    <row r="4" spans="1:19" ht="43" x14ac:dyDescent="0.5">
      <c r="B4" s="15" t="s">
        <v>2</v>
      </c>
      <c r="C4" s="106" t="s">
        <v>3</v>
      </c>
      <c r="D4" s="107"/>
      <c r="E4" s="108"/>
      <c r="F4" s="15" t="s">
        <v>5</v>
      </c>
      <c r="G4" s="15" t="s">
        <v>96</v>
      </c>
      <c r="H4" s="105" t="s">
        <v>160</v>
      </c>
      <c r="I4" s="105"/>
      <c r="J4" s="105"/>
      <c r="K4" s="105" t="s">
        <v>161</v>
      </c>
      <c r="L4" s="105"/>
      <c r="M4" s="105"/>
      <c r="N4" s="15" t="s">
        <v>137</v>
      </c>
      <c r="O4" s="15" t="s">
        <v>163</v>
      </c>
      <c r="P4" s="15" t="s">
        <v>129</v>
      </c>
      <c r="Q4" s="15" t="s">
        <v>130</v>
      </c>
      <c r="R4" s="15" t="s">
        <v>27</v>
      </c>
      <c r="S4" s="15"/>
    </row>
    <row r="5" spans="1:19" ht="28.7" x14ac:dyDescent="0.5">
      <c r="B5" s="15"/>
      <c r="C5" s="26" t="s">
        <v>185</v>
      </c>
      <c r="D5" s="26" t="s">
        <v>192</v>
      </c>
      <c r="E5" s="26" t="s">
        <v>191</v>
      </c>
      <c r="F5" s="15"/>
      <c r="G5" s="15"/>
      <c r="H5" s="15" t="s">
        <v>135</v>
      </c>
      <c r="I5" s="15" t="s">
        <v>136</v>
      </c>
      <c r="J5" s="15" t="s">
        <v>102</v>
      </c>
      <c r="K5" s="15" t="s">
        <v>104</v>
      </c>
      <c r="L5" s="15" t="s">
        <v>162</v>
      </c>
      <c r="M5" s="15" t="s">
        <v>118</v>
      </c>
      <c r="N5" s="15"/>
      <c r="O5" s="15"/>
      <c r="P5" s="15"/>
      <c r="Q5" s="15"/>
      <c r="R5" s="15"/>
      <c r="S5" s="15"/>
    </row>
    <row r="6" spans="1:19" s="69" customFormat="1" x14ac:dyDescent="0.5">
      <c r="A6" s="69" t="s">
        <v>199</v>
      </c>
      <c r="B6" s="70">
        <v>8</v>
      </c>
      <c r="C6" s="70">
        <v>6</v>
      </c>
      <c r="D6" s="70">
        <v>6</v>
      </c>
      <c r="E6" s="70">
        <v>5</v>
      </c>
      <c r="F6" s="70">
        <v>7</v>
      </c>
      <c r="G6" s="70">
        <v>7</v>
      </c>
      <c r="H6" s="70">
        <v>5</v>
      </c>
      <c r="I6" s="70">
        <v>3</v>
      </c>
      <c r="J6" s="70">
        <v>3</v>
      </c>
      <c r="K6" s="70">
        <v>3</v>
      </c>
      <c r="L6" s="70">
        <v>4</v>
      </c>
      <c r="M6" s="70">
        <v>5</v>
      </c>
      <c r="N6" s="70">
        <v>6</v>
      </c>
      <c r="O6" s="70">
        <v>8</v>
      </c>
      <c r="P6" s="70">
        <v>6</v>
      </c>
      <c r="Q6" s="70">
        <v>6</v>
      </c>
      <c r="R6" s="70">
        <f>(C6+D6+E6)/3+F6+G6+H6+I6+J6+K6+L6+M6+N6+O6+P6+Q6</f>
        <v>68.666666666666671</v>
      </c>
      <c r="S6" s="70"/>
    </row>
    <row r="7" spans="1:19" s="69" customFormat="1" x14ac:dyDescent="0.5">
      <c r="B7" s="70">
        <v>9</v>
      </c>
      <c r="C7" s="70">
        <v>8</v>
      </c>
      <c r="D7" s="70">
        <v>8</v>
      </c>
      <c r="E7" s="70">
        <v>7</v>
      </c>
      <c r="F7" s="70">
        <v>7</v>
      </c>
      <c r="G7" s="70">
        <v>7</v>
      </c>
      <c r="H7" s="70">
        <v>4</v>
      </c>
      <c r="I7" s="70">
        <v>3</v>
      </c>
      <c r="J7" s="70">
        <v>3</v>
      </c>
      <c r="K7" s="70">
        <v>5</v>
      </c>
      <c r="L7" s="70">
        <v>4</v>
      </c>
      <c r="M7" s="70">
        <v>5</v>
      </c>
      <c r="N7" s="70">
        <v>7</v>
      </c>
      <c r="O7" s="70">
        <v>8</v>
      </c>
      <c r="P7" s="70">
        <v>7</v>
      </c>
      <c r="Q7" s="70">
        <v>6</v>
      </c>
      <c r="R7" s="70">
        <f t="shared" ref="R7:R23" si="0">(C7+D7+E7)/3+F7+G7+H7+I7+J7+K7+L7+M7+N7+O7+P7+Q7</f>
        <v>73.666666666666671</v>
      </c>
      <c r="S7" s="70">
        <v>3</v>
      </c>
    </row>
    <row r="8" spans="1:19" s="69" customFormat="1" x14ac:dyDescent="0.5">
      <c r="B8" s="70">
        <v>10</v>
      </c>
      <c r="C8" s="70">
        <v>10</v>
      </c>
      <c r="D8" s="70">
        <v>10</v>
      </c>
      <c r="E8" s="70">
        <v>9</v>
      </c>
      <c r="F8" s="70">
        <v>7</v>
      </c>
      <c r="G8" s="70">
        <v>7</v>
      </c>
      <c r="H8" s="70">
        <v>5</v>
      </c>
      <c r="I8" s="70">
        <v>5</v>
      </c>
      <c r="J8" s="70">
        <v>5</v>
      </c>
      <c r="K8" s="70">
        <v>5</v>
      </c>
      <c r="L8" s="70">
        <v>5</v>
      </c>
      <c r="M8" s="70">
        <v>5</v>
      </c>
      <c r="N8" s="70">
        <v>6</v>
      </c>
      <c r="O8" s="70">
        <v>9</v>
      </c>
      <c r="P8" s="70">
        <v>8</v>
      </c>
      <c r="Q8" s="70">
        <v>9</v>
      </c>
      <c r="R8" s="70">
        <f t="shared" si="0"/>
        <v>85.666666666666657</v>
      </c>
      <c r="S8" s="70">
        <v>1</v>
      </c>
    </row>
    <row r="9" spans="1:19" s="69" customFormat="1" x14ac:dyDescent="0.5">
      <c r="B9" s="70">
        <v>11</v>
      </c>
      <c r="C9" s="70">
        <v>6</v>
      </c>
      <c r="D9" s="70">
        <v>6</v>
      </c>
      <c r="E9" s="70">
        <v>6</v>
      </c>
      <c r="F9" s="70">
        <v>6</v>
      </c>
      <c r="G9" s="70">
        <v>6</v>
      </c>
      <c r="H9" s="70">
        <v>4</v>
      </c>
      <c r="I9" s="70">
        <v>3</v>
      </c>
      <c r="J9" s="70">
        <v>3</v>
      </c>
      <c r="K9" s="70">
        <v>3</v>
      </c>
      <c r="L9" s="70">
        <v>3</v>
      </c>
      <c r="M9" s="70">
        <v>3</v>
      </c>
      <c r="N9" s="70">
        <v>5</v>
      </c>
      <c r="O9" s="70">
        <v>7</v>
      </c>
      <c r="P9" s="70">
        <v>6</v>
      </c>
      <c r="Q9" s="70">
        <v>6</v>
      </c>
      <c r="R9" s="70">
        <f t="shared" si="0"/>
        <v>61</v>
      </c>
      <c r="S9" s="70"/>
    </row>
    <row r="10" spans="1:19" s="69" customFormat="1" x14ac:dyDescent="0.5">
      <c r="B10" s="70">
        <v>13</v>
      </c>
      <c r="C10" s="70">
        <v>5</v>
      </c>
      <c r="D10" s="70">
        <v>6</v>
      </c>
      <c r="E10" s="70">
        <v>5</v>
      </c>
      <c r="F10" s="70">
        <v>6</v>
      </c>
      <c r="G10" s="70">
        <v>6</v>
      </c>
      <c r="H10" s="70">
        <v>4</v>
      </c>
      <c r="I10" s="70">
        <v>3</v>
      </c>
      <c r="J10" s="70">
        <v>3</v>
      </c>
      <c r="K10" s="70">
        <v>4</v>
      </c>
      <c r="L10" s="70">
        <v>4</v>
      </c>
      <c r="M10" s="70">
        <v>4</v>
      </c>
      <c r="N10" s="70">
        <v>5</v>
      </c>
      <c r="O10" s="70">
        <v>5</v>
      </c>
      <c r="P10" s="70">
        <v>5</v>
      </c>
      <c r="Q10" s="70">
        <v>4</v>
      </c>
      <c r="R10" s="70">
        <f t="shared" si="0"/>
        <v>58.333333333333329</v>
      </c>
      <c r="S10" s="70"/>
    </row>
    <row r="11" spans="1:19" s="69" customFormat="1" x14ac:dyDescent="0.5">
      <c r="B11" s="70">
        <v>15</v>
      </c>
      <c r="C11" s="70">
        <v>4</v>
      </c>
      <c r="D11" s="70">
        <v>5</v>
      </c>
      <c r="E11" s="70">
        <v>5</v>
      </c>
      <c r="F11" s="70">
        <v>5</v>
      </c>
      <c r="G11" s="70">
        <v>5</v>
      </c>
      <c r="H11" s="70">
        <v>3</v>
      </c>
      <c r="I11" s="70">
        <v>2</v>
      </c>
      <c r="J11" s="70">
        <v>2</v>
      </c>
      <c r="K11" s="70">
        <v>2</v>
      </c>
      <c r="L11" s="70">
        <v>2</v>
      </c>
      <c r="M11" s="70">
        <v>1</v>
      </c>
      <c r="N11" s="70">
        <v>4</v>
      </c>
      <c r="O11" s="70">
        <v>4</v>
      </c>
      <c r="P11" s="70">
        <v>3</v>
      </c>
      <c r="Q11" s="70">
        <v>3</v>
      </c>
      <c r="R11" s="70">
        <f t="shared" si="0"/>
        <v>40.666666666666671</v>
      </c>
      <c r="S11" s="70"/>
    </row>
    <row r="12" spans="1:19" s="69" customFormat="1" x14ac:dyDescent="0.5">
      <c r="B12" s="70">
        <v>16</v>
      </c>
      <c r="C12" s="70">
        <v>5</v>
      </c>
      <c r="D12" s="70">
        <v>5</v>
      </c>
      <c r="E12" s="70">
        <v>5</v>
      </c>
      <c r="F12" s="70">
        <v>5</v>
      </c>
      <c r="G12" s="70">
        <v>5</v>
      </c>
      <c r="H12" s="70">
        <v>3</v>
      </c>
      <c r="I12" s="70">
        <v>3</v>
      </c>
      <c r="J12" s="70">
        <v>2</v>
      </c>
      <c r="K12" s="70">
        <v>2</v>
      </c>
      <c r="L12" s="70">
        <v>2</v>
      </c>
      <c r="M12" s="70">
        <v>3</v>
      </c>
      <c r="N12" s="70">
        <v>4</v>
      </c>
      <c r="O12" s="70">
        <v>5</v>
      </c>
      <c r="P12" s="70">
        <v>5</v>
      </c>
      <c r="Q12" s="70">
        <v>5</v>
      </c>
      <c r="R12" s="70">
        <f t="shared" si="0"/>
        <v>49</v>
      </c>
      <c r="S12" s="70"/>
    </row>
    <row r="13" spans="1:19" s="69" customFormat="1" x14ac:dyDescent="0.5">
      <c r="B13" s="70">
        <v>17</v>
      </c>
      <c r="C13" s="70">
        <v>4</v>
      </c>
      <c r="D13" s="70">
        <v>5</v>
      </c>
      <c r="E13" s="70">
        <v>4</v>
      </c>
      <c r="F13" s="70">
        <v>5</v>
      </c>
      <c r="G13" s="70">
        <v>7</v>
      </c>
      <c r="H13" s="70">
        <v>2</v>
      </c>
      <c r="I13" s="70">
        <v>2</v>
      </c>
      <c r="J13" s="70">
        <v>3</v>
      </c>
      <c r="K13" s="70">
        <v>3</v>
      </c>
      <c r="L13" s="70">
        <v>2</v>
      </c>
      <c r="M13" s="70">
        <v>2</v>
      </c>
      <c r="N13" s="70">
        <v>3</v>
      </c>
      <c r="O13" s="70">
        <v>4</v>
      </c>
      <c r="P13" s="70">
        <v>4</v>
      </c>
      <c r="Q13" s="70">
        <v>4</v>
      </c>
      <c r="R13" s="70">
        <f t="shared" si="0"/>
        <v>45.333333333333329</v>
      </c>
      <c r="S13" s="70"/>
    </row>
    <row r="14" spans="1:19" s="69" customFormat="1" x14ac:dyDescent="0.5">
      <c r="B14" s="70">
        <v>18</v>
      </c>
      <c r="C14" s="70">
        <v>3</v>
      </c>
      <c r="D14" s="70">
        <v>5</v>
      </c>
      <c r="E14" s="70">
        <v>4</v>
      </c>
      <c r="F14" s="70">
        <v>5</v>
      </c>
      <c r="G14" s="70">
        <v>6</v>
      </c>
      <c r="H14" s="70">
        <v>2</v>
      </c>
      <c r="I14" s="70">
        <v>2</v>
      </c>
      <c r="J14" s="70">
        <v>2</v>
      </c>
      <c r="K14" s="70">
        <v>4</v>
      </c>
      <c r="L14" s="70">
        <v>2</v>
      </c>
      <c r="M14" s="70">
        <v>2</v>
      </c>
      <c r="N14" s="70">
        <v>4</v>
      </c>
      <c r="O14" s="70">
        <v>3</v>
      </c>
      <c r="P14" s="70">
        <v>3</v>
      </c>
      <c r="Q14" s="70">
        <v>3</v>
      </c>
      <c r="R14" s="70">
        <f t="shared" si="0"/>
        <v>42</v>
      </c>
      <c r="S14" s="70"/>
    </row>
    <row r="15" spans="1:19" s="69" customFormat="1" x14ac:dyDescent="0.5">
      <c r="B15" s="70">
        <v>19</v>
      </c>
      <c r="C15" s="70">
        <v>6</v>
      </c>
      <c r="D15" s="70">
        <v>6</v>
      </c>
      <c r="E15" s="70">
        <v>6</v>
      </c>
      <c r="F15" s="70">
        <v>7</v>
      </c>
      <c r="G15" s="70">
        <v>6</v>
      </c>
      <c r="H15" s="70">
        <v>2</v>
      </c>
      <c r="I15" s="70">
        <v>3</v>
      </c>
      <c r="J15" s="70">
        <v>4</v>
      </c>
      <c r="K15" s="70">
        <v>5</v>
      </c>
      <c r="L15" s="70">
        <v>5</v>
      </c>
      <c r="M15" s="70">
        <v>5</v>
      </c>
      <c r="N15" s="70">
        <v>5</v>
      </c>
      <c r="O15" s="70">
        <v>7</v>
      </c>
      <c r="P15" s="70">
        <v>6</v>
      </c>
      <c r="Q15" s="70">
        <v>6</v>
      </c>
      <c r="R15" s="70">
        <f t="shared" si="0"/>
        <v>67</v>
      </c>
      <c r="S15" s="70"/>
    </row>
    <row r="16" spans="1:19" s="69" customFormat="1" x14ac:dyDescent="0.5">
      <c r="B16" s="70">
        <v>20</v>
      </c>
      <c r="C16" s="70">
        <v>9</v>
      </c>
      <c r="D16" s="70">
        <v>9</v>
      </c>
      <c r="E16" s="70">
        <v>8</v>
      </c>
      <c r="F16" s="70">
        <v>8</v>
      </c>
      <c r="G16" s="70">
        <v>8</v>
      </c>
      <c r="H16" s="70">
        <v>4</v>
      </c>
      <c r="I16" s="70">
        <v>4</v>
      </c>
      <c r="J16" s="70">
        <v>4</v>
      </c>
      <c r="K16" s="70">
        <v>5</v>
      </c>
      <c r="L16" s="70">
        <v>5</v>
      </c>
      <c r="M16" s="70">
        <v>5</v>
      </c>
      <c r="N16" s="70">
        <v>8</v>
      </c>
      <c r="O16" s="70">
        <v>7</v>
      </c>
      <c r="P16" s="70">
        <v>7</v>
      </c>
      <c r="Q16" s="70">
        <v>8</v>
      </c>
      <c r="R16" s="70">
        <f t="shared" si="0"/>
        <v>81.666666666666657</v>
      </c>
      <c r="S16" s="70">
        <v>2</v>
      </c>
    </row>
    <row r="17" spans="1:19" x14ac:dyDescent="0.5">
      <c r="A17" t="s">
        <v>183</v>
      </c>
      <c r="B17" s="15">
        <v>1</v>
      </c>
      <c r="C17" s="26">
        <v>6</v>
      </c>
      <c r="D17" s="26">
        <v>7</v>
      </c>
      <c r="E17" s="15">
        <v>6</v>
      </c>
      <c r="F17" s="15">
        <v>5</v>
      </c>
      <c r="G17" s="15">
        <v>5</v>
      </c>
      <c r="H17" s="15">
        <v>3</v>
      </c>
      <c r="I17" s="15">
        <v>3</v>
      </c>
      <c r="J17" s="15">
        <v>3</v>
      </c>
      <c r="K17" s="15">
        <v>5</v>
      </c>
      <c r="L17" s="15">
        <v>3</v>
      </c>
      <c r="M17" s="15">
        <v>4</v>
      </c>
      <c r="N17" s="15">
        <v>6</v>
      </c>
      <c r="O17" s="15">
        <v>6</v>
      </c>
      <c r="P17" s="15">
        <v>6</v>
      </c>
      <c r="Q17" s="15">
        <v>6</v>
      </c>
      <c r="R17" s="26">
        <f t="shared" si="0"/>
        <v>61.333333333333329</v>
      </c>
      <c r="S17" s="15"/>
    </row>
    <row r="18" spans="1:19" x14ac:dyDescent="0.5">
      <c r="B18" s="15">
        <v>2</v>
      </c>
      <c r="C18" s="26">
        <v>8</v>
      </c>
      <c r="D18" s="26">
        <v>8</v>
      </c>
      <c r="E18" s="15">
        <v>8</v>
      </c>
      <c r="F18" s="15">
        <v>6</v>
      </c>
      <c r="G18" s="15">
        <v>6</v>
      </c>
      <c r="H18" s="15">
        <v>3</v>
      </c>
      <c r="I18" s="15">
        <v>4</v>
      </c>
      <c r="J18" s="15">
        <v>3</v>
      </c>
      <c r="K18" s="15">
        <v>5</v>
      </c>
      <c r="L18" s="15">
        <v>5</v>
      </c>
      <c r="M18" s="15">
        <v>4</v>
      </c>
      <c r="N18" s="15">
        <v>6</v>
      </c>
      <c r="O18" s="15">
        <v>8</v>
      </c>
      <c r="P18" s="15">
        <v>8</v>
      </c>
      <c r="Q18" s="15">
        <v>7</v>
      </c>
      <c r="R18" s="26">
        <f t="shared" si="0"/>
        <v>73</v>
      </c>
      <c r="S18" s="15">
        <v>3</v>
      </c>
    </row>
    <row r="19" spans="1:19" x14ac:dyDescent="0.5">
      <c r="B19" s="15">
        <v>3</v>
      </c>
      <c r="C19" s="26">
        <v>5</v>
      </c>
      <c r="D19" s="26">
        <v>6</v>
      </c>
      <c r="E19" s="15">
        <v>5</v>
      </c>
      <c r="F19" s="15">
        <v>4</v>
      </c>
      <c r="G19" s="15">
        <v>4</v>
      </c>
      <c r="H19" s="15">
        <v>3</v>
      </c>
      <c r="I19" s="15">
        <v>3</v>
      </c>
      <c r="J19" s="15">
        <v>3</v>
      </c>
      <c r="K19" s="15">
        <v>4</v>
      </c>
      <c r="L19" s="15">
        <v>3</v>
      </c>
      <c r="M19" s="15">
        <v>4</v>
      </c>
      <c r="N19" s="15">
        <v>4</v>
      </c>
      <c r="O19" s="15">
        <v>5</v>
      </c>
      <c r="P19" s="15">
        <v>5</v>
      </c>
      <c r="Q19" s="15">
        <v>4</v>
      </c>
      <c r="R19" s="26">
        <f t="shared" si="0"/>
        <v>51.333333333333329</v>
      </c>
      <c r="S19" s="15"/>
    </row>
    <row r="20" spans="1:19" x14ac:dyDescent="0.5">
      <c r="B20" s="15">
        <v>5</v>
      </c>
      <c r="C20" s="26">
        <v>9</v>
      </c>
      <c r="D20" s="26">
        <v>9</v>
      </c>
      <c r="E20" s="15">
        <v>9</v>
      </c>
      <c r="F20" s="15">
        <v>7</v>
      </c>
      <c r="G20" s="15">
        <v>6</v>
      </c>
      <c r="H20" s="15">
        <v>4</v>
      </c>
      <c r="I20" s="15">
        <v>4</v>
      </c>
      <c r="J20" s="15">
        <v>4</v>
      </c>
      <c r="K20" s="15">
        <v>4</v>
      </c>
      <c r="L20" s="15">
        <v>5</v>
      </c>
      <c r="M20" s="15">
        <v>4</v>
      </c>
      <c r="N20" s="15">
        <v>7</v>
      </c>
      <c r="O20" s="15">
        <v>9</v>
      </c>
      <c r="P20" s="15">
        <v>7</v>
      </c>
      <c r="Q20" s="15">
        <v>9</v>
      </c>
      <c r="R20" s="26">
        <f t="shared" si="0"/>
        <v>79</v>
      </c>
      <c r="S20" s="15">
        <v>2</v>
      </c>
    </row>
    <row r="21" spans="1:19" x14ac:dyDescent="0.5">
      <c r="B21" s="15">
        <v>6</v>
      </c>
      <c r="C21" s="26">
        <v>10</v>
      </c>
      <c r="D21" s="26">
        <v>10</v>
      </c>
      <c r="E21" s="15">
        <v>10</v>
      </c>
      <c r="F21" s="15">
        <v>6</v>
      </c>
      <c r="G21" s="15">
        <v>6</v>
      </c>
      <c r="H21" s="15">
        <v>5</v>
      </c>
      <c r="I21" s="15">
        <v>5</v>
      </c>
      <c r="J21" s="15">
        <v>5</v>
      </c>
      <c r="K21" s="15">
        <v>5</v>
      </c>
      <c r="L21" s="15">
        <v>5</v>
      </c>
      <c r="M21" s="15">
        <v>5</v>
      </c>
      <c r="N21" s="15">
        <v>8</v>
      </c>
      <c r="O21" s="15">
        <v>10</v>
      </c>
      <c r="P21" s="15">
        <v>6</v>
      </c>
      <c r="Q21" s="15">
        <v>8</v>
      </c>
      <c r="R21" s="26">
        <f t="shared" si="0"/>
        <v>84</v>
      </c>
      <c r="S21" s="15">
        <v>1</v>
      </c>
    </row>
    <row r="22" spans="1:19" x14ac:dyDescent="0.5">
      <c r="B22" s="15">
        <v>7</v>
      </c>
      <c r="C22" s="26">
        <v>6</v>
      </c>
      <c r="D22" s="26">
        <v>6</v>
      </c>
      <c r="E22" s="15">
        <v>5</v>
      </c>
      <c r="F22" s="15">
        <v>6</v>
      </c>
      <c r="G22" s="15">
        <v>5</v>
      </c>
      <c r="H22" s="15">
        <v>2</v>
      </c>
      <c r="I22" s="15">
        <v>3</v>
      </c>
      <c r="J22" s="15">
        <v>3</v>
      </c>
      <c r="K22" s="15">
        <v>4</v>
      </c>
      <c r="L22" s="15">
        <v>4</v>
      </c>
      <c r="M22" s="15">
        <v>3</v>
      </c>
      <c r="N22" s="15">
        <v>6</v>
      </c>
      <c r="O22" s="15">
        <v>5</v>
      </c>
      <c r="P22" s="15">
        <v>5</v>
      </c>
      <c r="Q22" s="15">
        <v>5</v>
      </c>
      <c r="R22" s="26">
        <f t="shared" si="0"/>
        <v>56.666666666666671</v>
      </c>
      <c r="S22" s="15"/>
    </row>
    <row r="23" spans="1:19" x14ac:dyDescent="0.5">
      <c r="B23" s="15">
        <v>21</v>
      </c>
      <c r="C23" s="26">
        <v>6</v>
      </c>
      <c r="D23" s="26">
        <v>6</v>
      </c>
      <c r="E23" s="15">
        <v>7</v>
      </c>
      <c r="F23" s="15">
        <v>6</v>
      </c>
      <c r="G23" s="15">
        <v>6</v>
      </c>
      <c r="H23" s="15">
        <v>2</v>
      </c>
      <c r="I23" s="15">
        <v>3</v>
      </c>
      <c r="J23" s="15">
        <v>3</v>
      </c>
      <c r="K23" s="15">
        <v>4</v>
      </c>
      <c r="L23" s="15">
        <v>4</v>
      </c>
      <c r="M23" s="15">
        <v>3</v>
      </c>
      <c r="N23" s="15">
        <v>7</v>
      </c>
      <c r="O23" s="15">
        <v>6</v>
      </c>
      <c r="P23" s="15">
        <v>6</v>
      </c>
      <c r="Q23" s="15">
        <v>4</v>
      </c>
      <c r="R23" s="26">
        <f t="shared" si="0"/>
        <v>60.333333333333329</v>
      </c>
      <c r="S23" s="15"/>
    </row>
    <row r="24" spans="1:19" x14ac:dyDescent="0.5">
      <c r="B24" s="15"/>
      <c r="C24" s="26"/>
      <c r="D24" s="2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5">
      <c r="B25" s="15"/>
      <c r="C25" s="26"/>
      <c r="D25" s="2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5">
      <c r="B26" s="15"/>
      <c r="C26" s="26"/>
      <c r="D26" s="2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5">
      <c r="B27" s="15"/>
      <c r="C27" s="26"/>
      <c r="D27" s="2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31" spans="1:19" x14ac:dyDescent="0.5">
      <c r="P31" t="s">
        <v>107</v>
      </c>
    </row>
    <row r="33" spans="16:16" x14ac:dyDescent="0.5">
      <c r="P33" t="s">
        <v>108</v>
      </c>
    </row>
  </sheetData>
  <mergeCells count="3">
    <mergeCell ref="H4:J4"/>
    <mergeCell ref="K4:M4"/>
    <mergeCell ref="C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"/>
  <sheetViews>
    <sheetView topLeftCell="J5" workbookViewId="0">
      <selection activeCell="Y12" sqref="Y12"/>
    </sheetView>
  </sheetViews>
  <sheetFormatPr defaultRowHeight="14.35" x14ac:dyDescent="0.5"/>
  <cols>
    <col min="21" max="21" width="9.1171875" style="69"/>
  </cols>
  <sheetData>
    <row r="2" spans="1:22" ht="25.7" x14ac:dyDescent="0.85">
      <c r="C2" s="14" t="s">
        <v>71</v>
      </c>
    </row>
    <row r="5" spans="1:22" x14ac:dyDescent="0.5">
      <c r="B5" t="s">
        <v>50</v>
      </c>
    </row>
    <row r="7" spans="1:22" ht="71.7" x14ac:dyDescent="0.5">
      <c r="A7" s="10" t="s">
        <v>2</v>
      </c>
      <c r="B7" s="10" t="s">
        <v>3</v>
      </c>
      <c r="C7" s="10" t="s">
        <v>72</v>
      </c>
      <c r="D7" s="10" t="s">
        <v>63</v>
      </c>
      <c r="E7" s="10" t="s">
        <v>22</v>
      </c>
      <c r="F7" s="10" t="s">
        <v>45</v>
      </c>
      <c r="G7" s="10" t="s">
        <v>24</v>
      </c>
      <c r="H7" s="10" t="s">
        <v>25</v>
      </c>
      <c r="I7" s="10" t="s">
        <v>73</v>
      </c>
      <c r="J7" s="10" t="s">
        <v>74</v>
      </c>
      <c r="K7" s="10" t="s">
        <v>26</v>
      </c>
      <c r="L7" s="10" t="s">
        <v>27</v>
      </c>
      <c r="M7" s="10"/>
    </row>
    <row r="8" spans="1:22" x14ac:dyDescent="0.5">
      <c r="A8" s="10"/>
      <c r="B8" s="10">
        <v>10</v>
      </c>
      <c r="C8" s="10">
        <v>20</v>
      </c>
      <c r="D8" s="10">
        <v>20</v>
      </c>
      <c r="E8" s="10">
        <v>10</v>
      </c>
      <c r="F8" s="10">
        <v>10</v>
      </c>
      <c r="G8" s="10">
        <v>10</v>
      </c>
      <c r="H8" s="10">
        <v>10</v>
      </c>
      <c r="I8" s="10">
        <v>20</v>
      </c>
      <c r="J8" s="10">
        <v>10</v>
      </c>
      <c r="K8" s="10">
        <v>5</v>
      </c>
      <c r="L8" s="10">
        <v>120</v>
      </c>
      <c r="M8" s="10"/>
      <c r="P8" s="7"/>
      <c r="Q8" s="7"/>
      <c r="R8" s="7" t="s">
        <v>191</v>
      </c>
      <c r="S8" s="7" t="s">
        <v>200</v>
      </c>
      <c r="T8" s="7" t="s">
        <v>186</v>
      </c>
      <c r="U8" s="80"/>
      <c r="V8" s="7"/>
    </row>
    <row r="9" spans="1:22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P9" s="7" t="s">
        <v>181</v>
      </c>
      <c r="Q9" s="7">
        <v>1</v>
      </c>
      <c r="R9" s="7">
        <v>30</v>
      </c>
      <c r="S9" s="7">
        <v>28</v>
      </c>
      <c r="T9" s="7">
        <v>30</v>
      </c>
      <c r="U9" s="80">
        <f>(R9+S9+T9)/3</f>
        <v>29.333333333333332</v>
      </c>
      <c r="V9" s="7">
        <v>1</v>
      </c>
    </row>
    <row r="10" spans="1:22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P10" s="7" t="s">
        <v>189</v>
      </c>
      <c r="Q10" s="7">
        <v>2</v>
      </c>
      <c r="R10" s="7">
        <v>30</v>
      </c>
      <c r="S10" s="7">
        <v>29</v>
      </c>
      <c r="T10" s="7">
        <v>30</v>
      </c>
      <c r="U10" s="80">
        <f t="shared" ref="U10:U13" si="0">(R10+S10+T10)/3</f>
        <v>29.666666666666668</v>
      </c>
      <c r="V10" s="7">
        <v>1</v>
      </c>
    </row>
    <row r="11" spans="1:22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7"/>
      <c r="Q11" s="7">
        <v>3</v>
      </c>
      <c r="R11" s="7">
        <v>28</v>
      </c>
      <c r="S11" s="7">
        <v>27</v>
      </c>
      <c r="T11" s="7">
        <v>28</v>
      </c>
      <c r="U11" s="80">
        <f t="shared" si="0"/>
        <v>27.666666666666668</v>
      </c>
      <c r="V11" s="7">
        <v>3</v>
      </c>
    </row>
    <row r="12" spans="1:22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P12" s="7"/>
      <c r="Q12" s="7">
        <v>4</v>
      </c>
      <c r="R12" s="7">
        <v>26</v>
      </c>
      <c r="S12" s="7">
        <v>26</v>
      </c>
      <c r="T12" s="7">
        <v>26</v>
      </c>
      <c r="U12" s="80">
        <f t="shared" si="0"/>
        <v>26</v>
      </c>
      <c r="V12" s="7"/>
    </row>
    <row r="13" spans="1:22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P13" s="7"/>
      <c r="Q13" s="7">
        <v>5</v>
      </c>
      <c r="R13" s="7">
        <v>29</v>
      </c>
      <c r="S13" s="7">
        <v>28</v>
      </c>
      <c r="T13" s="7">
        <v>29</v>
      </c>
      <c r="U13" s="80">
        <f t="shared" si="0"/>
        <v>28.666666666666668</v>
      </c>
      <c r="V13" s="7">
        <v>2</v>
      </c>
    </row>
    <row r="14" spans="1:22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P14" s="7"/>
      <c r="Q14" s="7"/>
      <c r="R14" s="7"/>
      <c r="S14" s="7"/>
      <c r="T14" s="7"/>
      <c r="U14" s="80"/>
      <c r="V14" s="7"/>
    </row>
    <row r="15" spans="1:22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P15" s="7"/>
      <c r="Q15" s="7"/>
      <c r="R15" s="7"/>
      <c r="S15" s="7"/>
      <c r="T15" s="7"/>
      <c r="U15" s="80"/>
      <c r="V15" s="7"/>
    </row>
    <row r="16" spans="1:22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P16" s="7"/>
      <c r="Q16" s="7"/>
      <c r="R16" s="7"/>
      <c r="S16" s="7"/>
      <c r="T16" s="7"/>
      <c r="U16" s="80"/>
      <c r="V16" s="7"/>
    </row>
    <row r="17" spans="1:22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P17" s="7"/>
      <c r="Q17" s="7"/>
      <c r="R17" s="7"/>
      <c r="S17" s="7"/>
      <c r="T17" s="7"/>
      <c r="U17" s="80"/>
      <c r="V17" s="7"/>
    </row>
    <row r="18" spans="1:22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P18" s="7"/>
      <c r="Q18" s="7"/>
      <c r="R18" s="7"/>
      <c r="S18" s="7"/>
      <c r="T18" s="7"/>
      <c r="U18" s="80"/>
      <c r="V18" s="7"/>
    </row>
    <row r="19" spans="1:22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P19" s="7"/>
      <c r="Q19" s="7"/>
      <c r="R19" s="7"/>
      <c r="S19" s="7"/>
      <c r="T19" s="7"/>
      <c r="U19" s="80"/>
      <c r="V19" s="7"/>
    </row>
    <row r="20" spans="1:22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7"/>
      <c r="Q20" s="7"/>
      <c r="R20" s="7"/>
      <c r="S20" s="7"/>
      <c r="T20" s="7"/>
      <c r="U20" s="80"/>
      <c r="V20" s="7"/>
    </row>
    <row r="21" spans="1:22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P21" s="7"/>
      <c r="Q21" s="7"/>
      <c r="R21" s="7"/>
      <c r="S21" s="7"/>
      <c r="T21" s="7"/>
      <c r="U21" s="80"/>
      <c r="V21" s="7"/>
    </row>
    <row r="22" spans="1:22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7"/>
      <c r="Q22" s="7"/>
      <c r="R22" s="7"/>
      <c r="S22" s="7"/>
      <c r="T22" s="7"/>
      <c r="U22" s="80"/>
      <c r="V22" s="7"/>
    </row>
    <row r="23" spans="1:22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P23" s="7"/>
      <c r="Q23" s="7"/>
      <c r="R23" s="7"/>
      <c r="S23" s="7"/>
      <c r="T23" s="7"/>
      <c r="U23" s="80"/>
      <c r="V23" s="7"/>
    </row>
    <row r="24" spans="1:22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22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22" x14ac:dyDescent="0.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0"/>
  <sheetViews>
    <sheetView topLeftCell="P12" workbookViewId="0">
      <selection activeCell="V30" sqref="V30"/>
    </sheetView>
  </sheetViews>
  <sheetFormatPr defaultRowHeight="14.35" x14ac:dyDescent="0.5"/>
  <sheetData>
    <row r="2" spans="1:22" ht="24.7" x14ac:dyDescent="0.7">
      <c r="C2" s="17" t="s">
        <v>70</v>
      </c>
    </row>
    <row r="5" spans="1:22" x14ac:dyDescent="0.5">
      <c r="B5" t="s">
        <v>50</v>
      </c>
    </row>
    <row r="7" spans="1:22" ht="86" x14ac:dyDescent="0.5">
      <c r="A7" s="10" t="s">
        <v>2</v>
      </c>
      <c r="B7" s="10" t="s">
        <v>3</v>
      </c>
      <c r="C7" s="10" t="s">
        <v>62</v>
      </c>
      <c r="D7" s="10" t="s">
        <v>63</v>
      </c>
      <c r="E7" s="10" t="s">
        <v>22</v>
      </c>
      <c r="F7" s="10" t="s">
        <v>45</v>
      </c>
      <c r="G7" s="10" t="s">
        <v>24</v>
      </c>
      <c r="H7" s="10" t="s">
        <v>25</v>
      </c>
      <c r="I7" s="10" t="s">
        <v>26</v>
      </c>
      <c r="J7" s="10" t="s">
        <v>27</v>
      </c>
      <c r="K7" s="10"/>
      <c r="Q7" s="7" t="s">
        <v>2</v>
      </c>
      <c r="R7" s="7" t="s">
        <v>193</v>
      </c>
      <c r="S7" s="7"/>
      <c r="T7" s="7"/>
      <c r="U7" s="7" t="s">
        <v>27</v>
      </c>
      <c r="V7" s="7" t="s">
        <v>196</v>
      </c>
    </row>
    <row r="8" spans="1:22" x14ac:dyDescent="0.5">
      <c r="A8" s="10"/>
      <c r="B8" s="10">
        <v>10</v>
      </c>
      <c r="C8" s="10">
        <v>20</v>
      </c>
      <c r="D8" s="10">
        <v>20</v>
      </c>
      <c r="E8" s="10">
        <v>10</v>
      </c>
      <c r="F8" s="10">
        <v>10</v>
      </c>
      <c r="G8" s="10">
        <v>10</v>
      </c>
      <c r="H8" s="10">
        <v>10</v>
      </c>
      <c r="I8" s="10">
        <v>5</v>
      </c>
      <c r="J8" s="10">
        <v>90</v>
      </c>
      <c r="K8" s="10"/>
      <c r="Q8" s="7"/>
      <c r="R8" s="7"/>
      <c r="S8" s="7"/>
      <c r="T8" s="7"/>
      <c r="U8" s="7"/>
      <c r="V8" s="7"/>
    </row>
    <row r="9" spans="1:22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Q9" s="7"/>
      <c r="R9" s="7" t="s">
        <v>191</v>
      </c>
      <c r="S9" t="s">
        <v>185</v>
      </c>
      <c r="T9" s="7" t="s">
        <v>186</v>
      </c>
      <c r="U9" s="7" t="e">
        <f>(R9+T9+#REF!)/3</f>
        <v>#VALUE!</v>
      </c>
      <c r="V9" s="7"/>
    </row>
    <row r="10" spans="1:22" s="69" customFormat="1" x14ac:dyDescent="0.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P10" s="69" t="s">
        <v>199</v>
      </c>
      <c r="Q10" s="80">
        <v>4</v>
      </c>
      <c r="R10" s="80">
        <v>23</v>
      </c>
      <c r="S10" s="80">
        <v>22</v>
      </c>
      <c r="T10" s="80">
        <v>21</v>
      </c>
      <c r="U10" s="80">
        <f t="shared" ref="U10:U33" si="0">(R10+S10+T10)/3</f>
        <v>22</v>
      </c>
      <c r="V10" s="80"/>
    </row>
    <row r="11" spans="1:22" s="69" customFormat="1" x14ac:dyDescent="0.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Q11" s="80">
        <v>15</v>
      </c>
      <c r="R11" s="80">
        <v>30</v>
      </c>
      <c r="S11" s="80">
        <v>30</v>
      </c>
      <c r="T11" s="80">
        <v>29</v>
      </c>
      <c r="U11" s="80">
        <f t="shared" si="0"/>
        <v>29.666666666666668</v>
      </c>
      <c r="V11" s="80">
        <v>1</v>
      </c>
    </row>
    <row r="12" spans="1:22" s="69" customFormat="1" x14ac:dyDescent="0.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Q12" s="80">
        <v>16</v>
      </c>
      <c r="R12" s="80">
        <v>23</v>
      </c>
      <c r="S12" s="80">
        <v>22</v>
      </c>
      <c r="T12" s="80">
        <v>24</v>
      </c>
      <c r="U12" s="80">
        <f t="shared" si="0"/>
        <v>23</v>
      </c>
      <c r="V12" s="80"/>
    </row>
    <row r="13" spans="1:22" s="69" customFormat="1" x14ac:dyDescent="0.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Q13" s="80">
        <v>17</v>
      </c>
      <c r="R13" s="80">
        <v>28</v>
      </c>
      <c r="S13" s="80">
        <v>28</v>
      </c>
      <c r="T13" s="80">
        <v>27</v>
      </c>
      <c r="U13" s="80">
        <f t="shared" si="0"/>
        <v>27.666666666666668</v>
      </c>
      <c r="V13" s="80">
        <v>3</v>
      </c>
    </row>
    <row r="14" spans="1:22" s="69" customFormat="1" x14ac:dyDescent="0.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Q14" s="80">
        <v>19</v>
      </c>
      <c r="R14" s="80">
        <v>25</v>
      </c>
      <c r="S14" s="80">
        <v>25</v>
      </c>
      <c r="T14" s="80">
        <v>23</v>
      </c>
      <c r="U14" s="80">
        <f t="shared" si="0"/>
        <v>24.333333333333332</v>
      </c>
      <c r="V14" s="80"/>
    </row>
    <row r="15" spans="1:22" s="69" customFormat="1" x14ac:dyDescent="0.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Q15" s="80">
        <v>21</v>
      </c>
      <c r="R15" s="80">
        <v>21</v>
      </c>
      <c r="S15" s="80">
        <v>21</v>
      </c>
      <c r="T15" s="80">
        <v>21</v>
      </c>
      <c r="U15" s="80">
        <f t="shared" si="0"/>
        <v>21</v>
      </c>
      <c r="V15" s="80"/>
    </row>
    <row r="16" spans="1:22" s="69" customFormat="1" x14ac:dyDescent="0.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Q16" s="80">
        <v>22</v>
      </c>
      <c r="R16" s="80">
        <v>29</v>
      </c>
      <c r="S16" s="80">
        <v>29</v>
      </c>
      <c r="T16" s="80">
        <v>30</v>
      </c>
      <c r="U16" s="80">
        <f t="shared" si="0"/>
        <v>29.333333333333332</v>
      </c>
      <c r="V16" s="80">
        <v>2</v>
      </c>
    </row>
    <row r="17" spans="1:22" s="69" customFormat="1" x14ac:dyDescent="0.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Q17" s="80">
        <v>23</v>
      </c>
      <c r="R17" s="80">
        <v>26</v>
      </c>
      <c r="S17" s="80">
        <v>26</v>
      </c>
      <c r="T17" s="80">
        <v>27</v>
      </c>
      <c r="U17" s="80">
        <f t="shared" si="0"/>
        <v>26.333333333333332</v>
      </c>
      <c r="V17" s="80"/>
    </row>
    <row r="18" spans="1:22" s="69" customFormat="1" x14ac:dyDescent="0.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Q18" s="80">
        <v>24</v>
      </c>
      <c r="R18" s="80">
        <v>24</v>
      </c>
      <c r="S18" s="80">
        <v>23</v>
      </c>
      <c r="T18" s="80">
        <v>25</v>
      </c>
      <c r="U18" s="80">
        <f t="shared" si="0"/>
        <v>24</v>
      </c>
      <c r="V18" s="80"/>
    </row>
    <row r="19" spans="1:22" s="69" customFormat="1" x14ac:dyDescent="0.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Q19" s="80">
        <v>25</v>
      </c>
      <c r="R19" s="80">
        <v>22</v>
      </c>
      <c r="S19" s="80">
        <v>24</v>
      </c>
      <c r="T19" s="80">
        <v>24</v>
      </c>
      <c r="U19" s="80">
        <f t="shared" si="0"/>
        <v>23.333333333333332</v>
      </c>
      <c r="V19" s="80"/>
    </row>
    <row r="20" spans="1:22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Q20" s="7">
        <v>26</v>
      </c>
      <c r="R20" s="7">
        <v>27</v>
      </c>
      <c r="S20" s="7">
        <v>27</v>
      </c>
      <c r="T20" s="7">
        <v>28</v>
      </c>
      <c r="U20" s="7">
        <f t="shared" si="0"/>
        <v>27.333333333333332</v>
      </c>
      <c r="V20" s="7"/>
    </row>
    <row r="21" spans="1:22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P21" t="s">
        <v>183</v>
      </c>
      <c r="Q21" s="7">
        <v>8</v>
      </c>
      <c r="R21" s="7">
        <v>28</v>
      </c>
      <c r="S21" s="7">
        <v>28</v>
      </c>
      <c r="T21" s="7">
        <v>28</v>
      </c>
      <c r="U21" s="7">
        <f t="shared" si="0"/>
        <v>28</v>
      </c>
      <c r="V21" s="7">
        <v>3</v>
      </c>
    </row>
    <row r="22" spans="1:22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Q22" s="7">
        <v>9</v>
      </c>
      <c r="R22" s="7">
        <v>25</v>
      </c>
      <c r="S22" s="7">
        <v>25</v>
      </c>
      <c r="T22" s="7">
        <v>25</v>
      </c>
      <c r="U22" s="7">
        <f t="shared" si="0"/>
        <v>25</v>
      </c>
      <c r="V22" s="7"/>
    </row>
    <row r="23" spans="1:22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Q23" s="7">
        <v>10</v>
      </c>
      <c r="R23" s="7">
        <v>26</v>
      </c>
      <c r="S23" s="7">
        <v>26</v>
      </c>
      <c r="T23" s="7">
        <v>26</v>
      </c>
      <c r="U23" s="7">
        <f t="shared" si="0"/>
        <v>26</v>
      </c>
      <c r="V23" s="7"/>
    </row>
    <row r="24" spans="1:22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Q24" s="7">
        <v>11</v>
      </c>
      <c r="R24" s="7">
        <v>29</v>
      </c>
      <c r="S24" s="7">
        <v>30</v>
      </c>
      <c r="T24" s="7">
        <v>29</v>
      </c>
      <c r="U24" s="7">
        <f t="shared" si="0"/>
        <v>29.333333333333332</v>
      </c>
      <c r="V24" s="7">
        <v>2</v>
      </c>
    </row>
    <row r="25" spans="1:22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Q25" s="7">
        <v>12</v>
      </c>
      <c r="R25" s="7">
        <v>27</v>
      </c>
      <c r="S25" s="7">
        <v>27</v>
      </c>
      <c r="T25" s="7">
        <v>27</v>
      </c>
      <c r="U25" s="7">
        <f t="shared" si="0"/>
        <v>27</v>
      </c>
      <c r="V25" s="7"/>
    </row>
    <row r="26" spans="1:22" x14ac:dyDescent="0.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Q26" s="7">
        <v>27</v>
      </c>
      <c r="R26" s="7">
        <v>30</v>
      </c>
      <c r="S26" s="7">
        <v>29</v>
      </c>
      <c r="T26" s="7">
        <v>30</v>
      </c>
      <c r="U26" s="7">
        <f t="shared" si="0"/>
        <v>29.666666666666668</v>
      </c>
      <c r="V26" s="7">
        <v>1</v>
      </c>
    </row>
    <row r="27" spans="1:22" s="69" customFormat="1" x14ac:dyDescent="0.5">
      <c r="P27" s="69" t="s">
        <v>189</v>
      </c>
      <c r="Q27" s="80">
        <v>3</v>
      </c>
      <c r="R27" s="80">
        <v>27</v>
      </c>
      <c r="S27" s="80">
        <v>28</v>
      </c>
      <c r="T27" s="80">
        <v>27</v>
      </c>
      <c r="U27" s="80">
        <f t="shared" si="0"/>
        <v>27.333333333333332</v>
      </c>
      <c r="V27" s="80"/>
    </row>
    <row r="28" spans="1:22" s="69" customFormat="1" x14ac:dyDescent="0.5">
      <c r="Q28" s="80">
        <v>4</v>
      </c>
      <c r="R28" s="80">
        <v>29</v>
      </c>
      <c r="S28" s="80">
        <v>29</v>
      </c>
      <c r="T28" s="80">
        <v>29</v>
      </c>
      <c r="U28" s="80">
        <f t="shared" si="0"/>
        <v>29</v>
      </c>
      <c r="V28" s="80">
        <v>2</v>
      </c>
    </row>
    <row r="29" spans="1:22" s="69" customFormat="1" x14ac:dyDescent="0.5">
      <c r="Q29" s="80">
        <v>5</v>
      </c>
      <c r="R29" s="80">
        <v>30</v>
      </c>
      <c r="S29" s="80">
        <v>30</v>
      </c>
      <c r="T29" s="80">
        <v>30</v>
      </c>
      <c r="U29" s="80">
        <f t="shared" si="0"/>
        <v>30</v>
      </c>
      <c r="V29" s="80">
        <v>1</v>
      </c>
    </row>
    <row r="30" spans="1:22" s="69" customFormat="1" x14ac:dyDescent="0.5">
      <c r="Q30" s="80">
        <v>7</v>
      </c>
      <c r="R30" s="80">
        <v>28</v>
      </c>
      <c r="S30" s="80">
        <v>27</v>
      </c>
      <c r="T30" s="80">
        <v>28</v>
      </c>
      <c r="U30" s="80">
        <f t="shared" si="0"/>
        <v>27.666666666666668</v>
      </c>
      <c r="V30" s="80">
        <v>3</v>
      </c>
    </row>
    <row r="31" spans="1:22" x14ac:dyDescent="0.5">
      <c r="P31" t="s">
        <v>181</v>
      </c>
      <c r="Q31" s="7">
        <v>1</v>
      </c>
      <c r="R31" s="7">
        <v>30</v>
      </c>
      <c r="S31" s="7">
        <v>30</v>
      </c>
      <c r="T31" s="7">
        <v>30</v>
      </c>
      <c r="U31" s="7">
        <f t="shared" si="0"/>
        <v>30</v>
      </c>
      <c r="V31" s="7">
        <v>1</v>
      </c>
    </row>
    <row r="32" spans="1:22" x14ac:dyDescent="0.5">
      <c r="Q32" s="7">
        <v>2</v>
      </c>
      <c r="R32" s="7">
        <v>29</v>
      </c>
      <c r="S32" s="7">
        <v>29</v>
      </c>
      <c r="T32" s="7">
        <v>29</v>
      </c>
      <c r="U32" s="7">
        <f t="shared" si="0"/>
        <v>29</v>
      </c>
      <c r="V32" s="7">
        <v>2</v>
      </c>
    </row>
    <row r="33" spans="17:22" x14ac:dyDescent="0.5">
      <c r="Q33" s="7"/>
      <c r="R33" s="7"/>
      <c r="S33" s="7"/>
      <c r="T33" s="7"/>
      <c r="U33" s="7">
        <f t="shared" si="0"/>
        <v>0</v>
      </c>
      <c r="V33" s="7"/>
    </row>
    <row r="34" spans="17:22" x14ac:dyDescent="0.5">
      <c r="Q34" s="7"/>
      <c r="R34" s="7"/>
      <c r="S34" s="7"/>
      <c r="T34" s="7"/>
      <c r="U34" s="7"/>
      <c r="V34" s="7"/>
    </row>
    <row r="35" spans="17:22" x14ac:dyDescent="0.5">
      <c r="Q35" s="7"/>
      <c r="R35" s="7"/>
      <c r="S35" s="7"/>
      <c r="T35" s="7"/>
      <c r="U35" s="7"/>
      <c r="V35" s="7"/>
    </row>
    <row r="36" spans="17:22" x14ac:dyDescent="0.5">
      <c r="Q36" s="7"/>
      <c r="R36" s="7"/>
      <c r="S36" s="7"/>
      <c r="T36" s="7"/>
      <c r="U36" s="7"/>
      <c r="V36" s="7"/>
    </row>
    <row r="37" spans="17:22" x14ac:dyDescent="0.5">
      <c r="Q37" s="7"/>
      <c r="R37" s="7"/>
      <c r="S37" s="7"/>
      <c r="T37" s="7"/>
      <c r="U37" s="7"/>
      <c r="V37" s="7"/>
    </row>
    <row r="38" spans="17:22" x14ac:dyDescent="0.5">
      <c r="Q38" s="7"/>
      <c r="R38" s="7"/>
      <c r="S38" s="7"/>
      <c r="T38" s="7"/>
      <c r="U38" s="7"/>
      <c r="V38" s="7"/>
    </row>
    <row r="39" spans="17:22" x14ac:dyDescent="0.5">
      <c r="Q39" s="7"/>
      <c r="R39" s="7"/>
      <c r="S39" s="7"/>
      <c r="T39" s="7"/>
      <c r="U39" s="7"/>
      <c r="V39" s="7"/>
    </row>
    <row r="40" spans="17:22" x14ac:dyDescent="0.5">
      <c r="Q40" s="7"/>
      <c r="R40" s="7"/>
      <c r="S40" s="7"/>
      <c r="T40" s="7"/>
      <c r="U40" s="7"/>
      <c r="V40" s="7"/>
    </row>
    <row r="41" spans="17:22" x14ac:dyDescent="0.5">
      <c r="Q41" s="7"/>
      <c r="R41" s="7"/>
      <c r="S41" s="7"/>
      <c r="T41" s="7"/>
      <c r="U41" s="7"/>
      <c r="V41" s="7"/>
    </row>
    <row r="42" spans="17:22" x14ac:dyDescent="0.5">
      <c r="Q42" s="7"/>
      <c r="R42" s="7"/>
      <c r="S42" s="7"/>
      <c r="T42" s="7"/>
      <c r="U42" s="7"/>
      <c r="V42" s="7"/>
    </row>
    <row r="43" spans="17:22" x14ac:dyDescent="0.5">
      <c r="Q43" s="7"/>
      <c r="R43" s="7"/>
      <c r="S43" s="7"/>
      <c r="T43" s="7"/>
      <c r="U43" s="7"/>
      <c r="V43" s="7"/>
    </row>
    <row r="44" spans="17:22" x14ac:dyDescent="0.5">
      <c r="Q44" s="7"/>
      <c r="R44" s="7"/>
      <c r="S44" s="7"/>
      <c r="T44" s="7"/>
      <c r="U44" s="7"/>
      <c r="V44" s="7"/>
    </row>
    <row r="45" spans="17:22" x14ac:dyDescent="0.5">
      <c r="Q45" s="7"/>
      <c r="R45" s="7"/>
      <c r="S45" s="7"/>
      <c r="T45" s="7"/>
      <c r="U45" s="7"/>
      <c r="V45" s="7"/>
    </row>
    <row r="46" spans="17:22" x14ac:dyDescent="0.5">
      <c r="Q46" s="7"/>
      <c r="R46" s="7"/>
      <c r="S46" s="7"/>
      <c r="T46" s="7"/>
      <c r="U46" s="7"/>
      <c r="V46" s="7"/>
    </row>
    <row r="47" spans="17:22" x14ac:dyDescent="0.5">
      <c r="Q47" s="7"/>
      <c r="R47" s="7"/>
      <c r="S47" s="7"/>
      <c r="T47" s="7"/>
      <c r="U47" s="7"/>
      <c r="V47" s="7"/>
    </row>
    <row r="48" spans="17:22" x14ac:dyDescent="0.5">
      <c r="Q48" s="7"/>
      <c r="R48" s="7"/>
      <c r="S48" s="7"/>
      <c r="T48" s="7"/>
      <c r="U48" s="7"/>
      <c r="V48" s="7"/>
    </row>
    <row r="49" spans="17:22" x14ac:dyDescent="0.5">
      <c r="Q49" s="7"/>
      <c r="R49" s="7"/>
      <c r="S49" s="7"/>
      <c r="T49" s="7"/>
      <c r="U49" s="7"/>
      <c r="V49" s="7"/>
    </row>
    <row r="50" spans="17:22" x14ac:dyDescent="0.5">
      <c r="Q50" s="7"/>
      <c r="R50" s="7"/>
      <c r="S50" s="7"/>
      <c r="T50" s="7"/>
      <c r="U50" s="7"/>
      <c r="V50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>
      <selection activeCell="AD15" sqref="AD15"/>
    </sheetView>
  </sheetViews>
  <sheetFormatPr defaultRowHeight="14.35" x14ac:dyDescent="0.5"/>
  <cols>
    <col min="1" max="29" width="5.87890625" customWidth="1"/>
  </cols>
  <sheetData>
    <row r="1" spans="1:29" x14ac:dyDescent="0.5"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9" ht="15" customHeight="1" x14ac:dyDescent="0.5">
      <c r="B2" s="99" t="s">
        <v>88</v>
      </c>
      <c r="C2" s="99"/>
      <c r="D2" s="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9" x14ac:dyDescent="0.5">
      <c r="B3" s="100" t="s">
        <v>1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9" x14ac:dyDescent="0.5">
      <c r="B4" s="11"/>
      <c r="C4" s="18"/>
      <c r="D4" s="18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1"/>
      <c r="AB4" s="19"/>
      <c r="AC4" s="12"/>
    </row>
    <row r="5" spans="1:29" ht="51" customHeight="1" x14ac:dyDescent="0.5">
      <c r="B5" s="2" t="s">
        <v>2</v>
      </c>
      <c r="C5" s="93" t="s">
        <v>3</v>
      </c>
      <c r="D5" s="94"/>
      <c r="E5" s="95"/>
      <c r="F5" s="2" t="s">
        <v>4</v>
      </c>
      <c r="G5" s="96" t="s">
        <v>5</v>
      </c>
      <c r="H5" s="96"/>
      <c r="I5" s="2" t="s">
        <v>6</v>
      </c>
      <c r="J5" s="2" t="s">
        <v>18</v>
      </c>
      <c r="K5" s="96" t="s">
        <v>7</v>
      </c>
      <c r="L5" s="96"/>
      <c r="M5" s="96"/>
      <c r="N5" s="96" t="s">
        <v>8</v>
      </c>
      <c r="O5" s="96"/>
      <c r="P5" s="96"/>
      <c r="Q5" s="2" t="s">
        <v>9</v>
      </c>
      <c r="R5" s="2" t="s">
        <v>10</v>
      </c>
      <c r="S5" s="2" t="s">
        <v>11</v>
      </c>
      <c r="T5" s="96" t="s">
        <v>12</v>
      </c>
      <c r="U5" s="96"/>
      <c r="V5" s="96"/>
      <c r="W5" s="96" t="s">
        <v>13</v>
      </c>
      <c r="X5" s="96"/>
      <c r="Y5" s="96"/>
      <c r="Z5" s="2" t="s">
        <v>89</v>
      </c>
      <c r="AA5" s="2" t="s">
        <v>15</v>
      </c>
      <c r="AB5" s="20" t="s">
        <v>27</v>
      </c>
    </row>
    <row r="6" spans="1:29" ht="88.7" x14ac:dyDescent="0.5">
      <c r="B6" s="2"/>
      <c r="C6" s="24" t="s">
        <v>190</v>
      </c>
      <c r="D6" s="24" t="s">
        <v>191</v>
      </c>
      <c r="E6" s="24" t="s">
        <v>192</v>
      </c>
      <c r="F6" s="2" t="s">
        <v>75</v>
      </c>
      <c r="G6" s="2" t="s">
        <v>17</v>
      </c>
      <c r="H6" s="21" t="s">
        <v>76</v>
      </c>
      <c r="I6" s="2"/>
      <c r="J6" s="2"/>
      <c r="K6" s="2" t="s">
        <v>77</v>
      </c>
      <c r="L6" s="2" t="s">
        <v>78</v>
      </c>
      <c r="M6" s="2" t="s">
        <v>79</v>
      </c>
      <c r="N6" s="2" t="s">
        <v>80</v>
      </c>
      <c r="O6" s="2" t="s">
        <v>81</v>
      </c>
      <c r="P6" s="2" t="s">
        <v>82</v>
      </c>
      <c r="Q6" s="2"/>
      <c r="R6" s="2"/>
      <c r="S6" s="2"/>
      <c r="T6" s="2" t="s">
        <v>85</v>
      </c>
      <c r="U6" s="2" t="s">
        <v>86</v>
      </c>
      <c r="V6" s="2" t="s">
        <v>87</v>
      </c>
      <c r="W6" s="2"/>
      <c r="X6" s="2" t="s">
        <v>83</v>
      </c>
      <c r="Y6" s="2" t="s">
        <v>84</v>
      </c>
      <c r="Z6" s="2"/>
      <c r="AA6" s="2"/>
      <c r="AB6" s="7"/>
    </row>
    <row r="7" spans="1:29" x14ac:dyDescent="0.5">
      <c r="B7" s="2"/>
      <c r="C7" s="93">
        <v>10</v>
      </c>
      <c r="D7" s="94"/>
      <c r="E7" s="95"/>
      <c r="F7" s="2">
        <v>5</v>
      </c>
      <c r="G7" s="2">
        <v>5</v>
      </c>
      <c r="H7" s="2">
        <v>5</v>
      </c>
      <c r="I7" s="2">
        <v>5</v>
      </c>
      <c r="J7" s="2">
        <v>5</v>
      </c>
      <c r="K7" s="2">
        <v>5</v>
      </c>
      <c r="L7" s="2">
        <v>5</v>
      </c>
      <c r="M7" s="2">
        <v>5</v>
      </c>
      <c r="N7" s="2">
        <v>5</v>
      </c>
      <c r="O7" s="2">
        <v>5</v>
      </c>
      <c r="P7" s="2">
        <v>5</v>
      </c>
      <c r="Q7" s="2">
        <v>5</v>
      </c>
      <c r="R7" s="2">
        <v>5</v>
      </c>
      <c r="S7" s="2">
        <v>5</v>
      </c>
      <c r="T7" s="2">
        <v>5</v>
      </c>
      <c r="U7" s="2">
        <v>5</v>
      </c>
      <c r="V7" s="2">
        <v>5</v>
      </c>
      <c r="W7" s="2">
        <v>5</v>
      </c>
      <c r="X7" s="2">
        <v>5</v>
      </c>
      <c r="Y7" s="2">
        <v>5</v>
      </c>
      <c r="Z7" s="2">
        <v>5</v>
      </c>
      <c r="AA7" s="2">
        <v>5</v>
      </c>
      <c r="AB7" s="20">
        <v>115</v>
      </c>
    </row>
    <row r="8" spans="1:29" x14ac:dyDescent="0.5">
      <c r="A8" t="s">
        <v>181</v>
      </c>
      <c r="B8" s="3">
        <v>1</v>
      </c>
      <c r="C8" s="3">
        <v>7</v>
      </c>
      <c r="D8" s="3">
        <v>5</v>
      </c>
      <c r="E8" s="4">
        <v>5</v>
      </c>
      <c r="F8" s="4">
        <v>3</v>
      </c>
      <c r="G8" s="4">
        <v>4</v>
      </c>
      <c r="H8" s="4">
        <v>4</v>
      </c>
      <c r="I8" s="4">
        <v>3</v>
      </c>
      <c r="J8" s="4">
        <v>3</v>
      </c>
      <c r="K8" s="4">
        <v>2</v>
      </c>
      <c r="L8" s="4">
        <v>5</v>
      </c>
      <c r="M8" s="4">
        <v>4</v>
      </c>
      <c r="N8" s="4">
        <v>1</v>
      </c>
      <c r="O8" s="4">
        <v>1</v>
      </c>
      <c r="P8" s="4">
        <v>4</v>
      </c>
      <c r="Q8" s="4">
        <v>1</v>
      </c>
      <c r="R8" s="4">
        <v>2</v>
      </c>
      <c r="S8" s="4">
        <v>2</v>
      </c>
      <c r="T8" s="4">
        <v>3</v>
      </c>
      <c r="U8" s="4">
        <v>2</v>
      </c>
      <c r="V8" s="4">
        <v>2</v>
      </c>
      <c r="W8" s="4">
        <v>2</v>
      </c>
      <c r="X8" s="4">
        <v>2</v>
      </c>
      <c r="Y8" s="4">
        <v>2</v>
      </c>
      <c r="Z8" s="4">
        <v>2</v>
      </c>
      <c r="AA8" s="4"/>
      <c r="AB8" s="7">
        <f>(C8+D8+E8)/3+F8+G8+H8+I8+J8+K8+L8+M8+N8+O8+P8+Q8+R8+S8+T8+U8+V8+W8+X8+Y8+Z8-AA8</f>
        <v>59.666666666666671</v>
      </c>
    </row>
    <row r="9" spans="1:29" x14ac:dyDescent="0.5">
      <c r="B9" s="3">
        <v>2</v>
      </c>
      <c r="C9" s="3">
        <v>7</v>
      </c>
      <c r="D9" s="3">
        <v>6</v>
      </c>
      <c r="E9" s="4">
        <v>6</v>
      </c>
      <c r="F9" s="4">
        <v>2</v>
      </c>
      <c r="G9" s="4">
        <v>3</v>
      </c>
      <c r="H9" s="4">
        <v>4</v>
      </c>
      <c r="I9" s="4">
        <v>3</v>
      </c>
      <c r="J9" s="4">
        <v>3</v>
      </c>
      <c r="K9" s="4">
        <v>3</v>
      </c>
      <c r="L9" s="4">
        <v>4</v>
      </c>
      <c r="M9" s="4">
        <v>4</v>
      </c>
      <c r="N9" s="4">
        <v>2</v>
      </c>
      <c r="O9" s="4">
        <v>1</v>
      </c>
      <c r="P9" s="4">
        <v>4</v>
      </c>
      <c r="Q9" s="4">
        <v>1</v>
      </c>
      <c r="R9" s="4">
        <v>3</v>
      </c>
      <c r="S9" s="4">
        <v>2</v>
      </c>
      <c r="T9" s="4">
        <v>3</v>
      </c>
      <c r="U9" s="4">
        <v>3</v>
      </c>
      <c r="V9" s="4">
        <v>3</v>
      </c>
      <c r="W9" s="4">
        <v>2</v>
      </c>
      <c r="X9" s="4">
        <v>2</v>
      </c>
      <c r="Y9" s="4">
        <v>2</v>
      </c>
      <c r="Z9" s="4">
        <v>2</v>
      </c>
      <c r="AA9" s="4"/>
      <c r="AB9" s="7">
        <f t="shared" ref="AB9:AB14" si="0">(C9+D9+E9)/3+F9+G9+H9+I9+J9+K9+L9+M9+N9+O9+P9+Q9+R9+S9+T9+U9+V9+W9+X9+Y9+Z9-AA9</f>
        <v>62.333333333333329</v>
      </c>
    </row>
    <row r="10" spans="1:29" x14ac:dyDescent="0.5">
      <c r="B10" s="3">
        <v>3</v>
      </c>
      <c r="C10" s="3">
        <v>9</v>
      </c>
      <c r="D10" s="3">
        <v>8</v>
      </c>
      <c r="E10" s="4">
        <v>8</v>
      </c>
      <c r="F10" s="4">
        <v>4</v>
      </c>
      <c r="G10" s="4">
        <v>4</v>
      </c>
      <c r="H10" s="4">
        <v>4</v>
      </c>
      <c r="I10" s="4">
        <v>4</v>
      </c>
      <c r="J10" s="4">
        <v>4</v>
      </c>
      <c r="K10" s="4">
        <v>4</v>
      </c>
      <c r="L10" s="4">
        <v>5</v>
      </c>
      <c r="M10" s="4">
        <v>5</v>
      </c>
      <c r="N10" s="4">
        <v>5</v>
      </c>
      <c r="O10" s="4">
        <v>1</v>
      </c>
      <c r="P10" s="4">
        <v>5</v>
      </c>
      <c r="Q10" s="4">
        <v>1</v>
      </c>
      <c r="R10" s="4">
        <v>3</v>
      </c>
      <c r="S10" s="4">
        <v>4</v>
      </c>
      <c r="T10" s="4">
        <v>4</v>
      </c>
      <c r="U10" s="4">
        <v>4</v>
      </c>
      <c r="V10" s="4">
        <v>4</v>
      </c>
      <c r="W10" s="4">
        <v>4</v>
      </c>
      <c r="X10" s="4">
        <v>3</v>
      </c>
      <c r="Y10" s="4">
        <v>4</v>
      </c>
      <c r="Z10" s="4">
        <v>3</v>
      </c>
      <c r="AA10" s="4"/>
      <c r="AB10" s="7">
        <f t="shared" si="0"/>
        <v>87.333333333333343</v>
      </c>
      <c r="AC10" s="81">
        <v>2</v>
      </c>
    </row>
    <row r="11" spans="1:29" x14ac:dyDescent="0.5">
      <c r="B11" s="3">
        <v>4</v>
      </c>
      <c r="C11" s="3">
        <v>8</v>
      </c>
      <c r="D11" s="3">
        <v>7</v>
      </c>
      <c r="E11" s="4">
        <v>6</v>
      </c>
      <c r="F11" s="4">
        <v>3</v>
      </c>
      <c r="G11" s="4">
        <v>4</v>
      </c>
      <c r="H11" s="4">
        <v>4</v>
      </c>
      <c r="I11" s="4">
        <v>2</v>
      </c>
      <c r="J11" s="4">
        <v>3</v>
      </c>
      <c r="K11" s="4">
        <v>2</v>
      </c>
      <c r="L11" s="4">
        <v>3</v>
      </c>
      <c r="M11" s="4">
        <v>1</v>
      </c>
      <c r="N11" s="4">
        <v>4</v>
      </c>
      <c r="O11" s="4">
        <v>2</v>
      </c>
      <c r="P11" s="4">
        <v>1</v>
      </c>
      <c r="Q11" s="4">
        <v>1</v>
      </c>
      <c r="R11" s="4">
        <v>3</v>
      </c>
      <c r="S11" s="4">
        <v>4</v>
      </c>
      <c r="T11" s="4">
        <v>3</v>
      </c>
      <c r="U11" s="4">
        <v>3</v>
      </c>
      <c r="V11" s="4">
        <v>4</v>
      </c>
      <c r="W11" s="4">
        <v>3</v>
      </c>
      <c r="X11" s="4">
        <v>3</v>
      </c>
      <c r="Y11" s="4">
        <v>4</v>
      </c>
      <c r="Z11" s="4">
        <v>2</v>
      </c>
      <c r="AA11" s="4">
        <v>1</v>
      </c>
      <c r="AB11" s="7">
        <f t="shared" si="0"/>
        <v>65</v>
      </c>
      <c r="AC11" s="81">
        <v>3</v>
      </c>
    </row>
    <row r="12" spans="1:29" x14ac:dyDescent="0.5">
      <c r="B12" s="3">
        <v>5</v>
      </c>
      <c r="C12" s="3">
        <v>10</v>
      </c>
      <c r="D12" s="3">
        <v>9</v>
      </c>
      <c r="E12" s="4">
        <v>9</v>
      </c>
      <c r="F12" s="4">
        <v>4</v>
      </c>
      <c r="G12" s="4">
        <v>4</v>
      </c>
      <c r="H12" s="4">
        <v>4</v>
      </c>
      <c r="I12" s="4">
        <v>5</v>
      </c>
      <c r="J12" s="4">
        <v>5</v>
      </c>
      <c r="K12" s="4">
        <v>5</v>
      </c>
      <c r="L12" s="4">
        <v>5</v>
      </c>
      <c r="M12" s="4">
        <v>5</v>
      </c>
      <c r="N12" s="4">
        <v>4</v>
      </c>
      <c r="O12" s="4">
        <v>5</v>
      </c>
      <c r="P12" s="4">
        <v>5</v>
      </c>
      <c r="Q12" s="4">
        <v>5</v>
      </c>
      <c r="R12" s="4">
        <v>4</v>
      </c>
      <c r="S12" s="4">
        <v>5</v>
      </c>
      <c r="T12" s="4">
        <v>4</v>
      </c>
      <c r="U12" s="4">
        <v>4</v>
      </c>
      <c r="V12" s="4">
        <v>4</v>
      </c>
      <c r="W12" s="4">
        <v>4</v>
      </c>
      <c r="X12" s="4">
        <v>3</v>
      </c>
      <c r="Y12" s="4">
        <v>4</v>
      </c>
      <c r="Z12" s="4">
        <v>5</v>
      </c>
      <c r="AA12" s="4"/>
      <c r="AB12" s="7">
        <f t="shared" si="0"/>
        <v>102.33333333333334</v>
      </c>
      <c r="AC12" s="81">
        <v>1</v>
      </c>
    </row>
    <row r="13" spans="1:29" s="69" customFormat="1" x14ac:dyDescent="0.5">
      <c r="A13" s="69" t="s">
        <v>189</v>
      </c>
      <c r="B13" s="78">
        <v>6</v>
      </c>
      <c r="C13" s="78">
        <v>7</v>
      </c>
      <c r="D13" s="78">
        <v>7</v>
      </c>
      <c r="E13" s="79">
        <v>7</v>
      </c>
      <c r="F13" s="79">
        <v>3</v>
      </c>
      <c r="G13" s="79">
        <v>3</v>
      </c>
      <c r="H13" s="79">
        <v>3</v>
      </c>
      <c r="I13" s="79">
        <v>3</v>
      </c>
      <c r="J13" s="79">
        <v>4</v>
      </c>
      <c r="K13" s="79">
        <v>4</v>
      </c>
      <c r="L13" s="79">
        <v>2</v>
      </c>
      <c r="M13" s="79">
        <v>3</v>
      </c>
      <c r="N13" s="79">
        <v>1</v>
      </c>
      <c r="O13" s="79">
        <v>1</v>
      </c>
      <c r="P13" s="79">
        <v>1</v>
      </c>
      <c r="Q13" s="79">
        <v>1</v>
      </c>
      <c r="R13" s="79">
        <v>3</v>
      </c>
      <c r="S13" s="79">
        <v>3</v>
      </c>
      <c r="T13" s="79">
        <v>3</v>
      </c>
      <c r="U13" s="79">
        <v>3</v>
      </c>
      <c r="V13" s="79">
        <v>3</v>
      </c>
      <c r="W13" s="79">
        <v>3</v>
      </c>
      <c r="X13" s="79">
        <v>3</v>
      </c>
      <c r="Y13" s="79">
        <v>3</v>
      </c>
      <c r="Z13" s="79">
        <v>3</v>
      </c>
      <c r="AA13" s="79">
        <v>3</v>
      </c>
      <c r="AB13" s="7">
        <f t="shared" si="0"/>
        <v>60</v>
      </c>
      <c r="AC13" s="69">
        <v>3</v>
      </c>
    </row>
    <row r="14" spans="1:29" s="69" customFormat="1" x14ac:dyDescent="0.5">
      <c r="B14" s="78">
        <v>7</v>
      </c>
      <c r="C14" s="78">
        <v>6</v>
      </c>
      <c r="D14" s="78">
        <v>5</v>
      </c>
      <c r="E14" s="79">
        <v>5</v>
      </c>
      <c r="F14" s="79">
        <v>2</v>
      </c>
      <c r="G14" s="79">
        <v>3</v>
      </c>
      <c r="H14" s="79">
        <v>3</v>
      </c>
      <c r="I14" s="79">
        <v>2</v>
      </c>
      <c r="J14" s="79">
        <v>2</v>
      </c>
      <c r="K14" s="79">
        <v>3</v>
      </c>
      <c r="L14" s="79">
        <v>2</v>
      </c>
      <c r="M14" s="79">
        <v>3</v>
      </c>
      <c r="N14" s="79">
        <v>3</v>
      </c>
      <c r="O14" s="79">
        <v>3</v>
      </c>
      <c r="P14" s="79">
        <v>2</v>
      </c>
      <c r="Q14" s="79">
        <v>4</v>
      </c>
      <c r="R14" s="79">
        <v>2</v>
      </c>
      <c r="S14" s="79">
        <v>3</v>
      </c>
      <c r="T14" s="79">
        <v>2</v>
      </c>
      <c r="U14" s="79">
        <v>2</v>
      </c>
      <c r="V14" s="79">
        <v>2</v>
      </c>
      <c r="W14" s="79">
        <v>2</v>
      </c>
      <c r="X14" s="79">
        <v>2</v>
      </c>
      <c r="Y14" s="79">
        <v>2</v>
      </c>
      <c r="Z14" s="79">
        <v>3</v>
      </c>
      <c r="AA14" s="79"/>
      <c r="AB14" s="7">
        <f t="shared" si="0"/>
        <v>57.333333333333329</v>
      </c>
    </row>
    <row r="15" spans="1:29" x14ac:dyDescent="0.5">
      <c r="B15" s="3"/>
      <c r="C15" s="3"/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7"/>
    </row>
    <row r="16" spans="1:29" x14ac:dyDescent="0.5">
      <c r="B16" s="3"/>
      <c r="C16" s="3"/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7"/>
    </row>
    <row r="17" spans="2:28" x14ac:dyDescent="0.5">
      <c r="B17" s="3"/>
      <c r="C17" s="3"/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7"/>
    </row>
    <row r="18" spans="2:28" x14ac:dyDescent="0.5"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7"/>
    </row>
    <row r="19" spans="2:28" x14ac:dyDescent="0.5">
      <c r="B19" s="3"/>
      <c r="C19" s="3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7"/>
    </row>
    <row r="20" spans="2:28" x14ac:dyDescent="0.5">
      <c r="B20" s="3"/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7"/>
    </row>
    <row r="21" spans="2:28" x14ac:dyDescent="0.5"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7"/>
    </row>
    <row r="22" spans="2:28" x14ac:dyDescent="0.5">
      <c r="B22" s="3"/>
      <c r="C22" s="3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7"/>
    </row>
    <row r="23" spans="2:28" x14ac:dyDescent="0.5"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5"/>
      <c r="U23" s="5"/>
      <c r="V23" s="5"/>
      <c r="W23" s="5"/>
      <c r="X23" s="5"/>
      <c r="Y23" s="5"/>
      <c r="Z23" s="5"/>
      <c r="AA23" s="6"/>
      <c r="AB23" s="7"/>
    </row>
    <row r="24" spans="2:28" x14ac:dyDescent="0.5">
      <c r="B24" s="3"/>
      <c r="C24" s="3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5"/>
      <c r="U24" s="5"/>
      <c r="V24" s="5"/>
      <c r="W24" s="5"/>
      <c r="X24" s="5"/>
      <c r="Y24" s="5"/>
      <c r="Z24" s="5"/>
      <c r="AA24" s="6"/>
      <c r="AB24" s="7"/>
    </row>
    <row r="25" spans="2:28" x14ac:dyDescent="0.5">
      <c r="B25" s="3"/>
      <c r="C25" s="3"/>
      <c r="D25" s="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2:28" x14ac:dyDescent="0.5">
      <c r="B26" s="3"/>
      <c r="C26" s="3"/>
      <c r="D26" s="3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2:28" x14ac:dyDescent="0.5">
      <c r="B27" s="3"/>
      <c r="C27" s="3"/>
      <c r="D27" s="3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2:28" x14ac:dyDescent="0.5">
      <c r="B28" s="3"/>
      <c r="C28" s="3"/>
      <c r="D28" s="3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30" spans="2:28" x14ac:dyDescent="0.5">
      <c r="AA30" s="8" t="s">
        <v>16</v>
      </c>
    </row>
    <row r="32" spans="2:28" x14ac:dyDescent="0.5">
      <c r="AA32" s="8" t="s">
        <v>16</v>
      </c>
    </row>
  </sheetData>
  <mergeCells count="12">
    <mergeCell ref="W5:Y5"/>
    <mergeCell ref="G5:H5"/>
    <mergeCell ref="B1:AA1"/>
    <mergeCell ref="B2:AA2"/>
    <mergeCell ref="B3:AA3"/>
    <mergeCell ref="E4:S4"/>
    <mergeCell ref="T4:Z4"/>
    <mergeCell ref="C5:E5"/>
    <mergeCell ref="C7:E7"/>
    <mergeCell ref="K5:M5"/>
    <mergeCell ref="N5:P5"/>
    <mergeCell ref="T5:V5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topLeftCell="C1" workbookViewId="0">
      <selection activeCell="N4" sqref="N4:U21"/>
    </sheetView>
  </sheetViews>
  <sheetFormatPr defaultRowHeight="14.35" x14ac:dyDescent="0.5"/>
  <sheetData>
    <row r="2" spans="1:20" ht="24.7" x14ac:dyDescent="0.7">
      <c r="B2" s="17" t="s">
        <v>69</v>
      </c>
    </row>
    <row r="5" spans="1:20" x14ac:dyDescent="0.5">
      <c r="B5" t="s">
        <v>50</v>
      </c>
      <c r="O5" s="7" t="s">
        <v>2</v>
      </c>
      <c r="P5" s="7" t="s">
        <v>193</v>
      </c>
      <c r="Q5" s="7"/>
      <c r="R5" s="7"/>
      <c r="S5" s="7" t="s">
        <v>27</v>
      </c>
      <c r="T5" s="7" t="s">
        <v>196</v>
      </c>
    </row>
    <row r="6" spans="1:20" x14ac:dyDescent="0.5">
      <c r="O6" s="7"/>
      <c r="P6" s="7" t="s">
        <v>200</v>
      </c>
      <c r="Q6" s="7" t="s">
        <v>187</v>
      </c>
      <c r="R6" s="7" t="s">
        <v>194</v>
      </c>
      <c r="S6" s="7"/>
      <c r="T6" s="7"/>
    </row>
    <row r="7" spans="1:20" ht="86" x14ac:dyDescent="0.5">
      <c r="A7" s="10" t="s">
        <v>2</v>
      </c>
      <c r="B7" s="10" t="s">
        <v>3</v>
      </c>
      <c r="C7" s="10" t="s">
        <v>62</v>
      </c>
      <c r="D7" s="10" t="s">
        <v>63</v>
      </c>
      <c r="E7" s="10" t="s">
        <v>22</v>
      </c>
      <c r="F7" s="10" t="s">
        <v>45</v>
      </c>
      <c r="G7" s="10" t="s">
        <v>24</v>
      </c>
      <c r="H7" s="10" t="s">
        <v>25</v>
      </c>
      <c r="I7" s="10" t="s">
        <v>26</v>
      </c>
      <c r="J7" s="10" t="s">
        <v>27</v>
      </c>
      <c r="K7" s="10"/>
      <c r="O7" s="7"/>
      <c r="P7" s="7"/>
      <c r="Q7" s="7"/>
      <c r="R7" s="7"/>
      <c r="S7" s="7">
        <f>(P7+Q7+R7)/3</f>
        <v>0</v>
      </c>
      <c r="T7" s="7"/>
    </row>
    <row r="8" spans="1:20" x14ac:dyDescent="0.5">
      <c r="A8" s="10"/>
      <c r="B8" s="10">
        <v>10</v>
      </c>
      <c r="C8" s="10">
        <v>20</v>
      </c>
      <c r="D8" s="10">
        <v>20</v>
      </c>
      <c r="E8" s="10">
        <v>10</v>
      </c>
      <c r="F8" s="10">
        <v>10</v>
      </c>
      <c r="G8" s="10">
        <v>10</v>
      </c>
      <c r="H8" s="10">
        <v>10</v>
      </c>
      <c r="I8" s="10">
        <v>5</v>
      </c>
      <c r="J8" s="10">
        <v>90</v>
      </c>
      <c r="K8" s="10"/>
      <c r="N8" t="s">
        <v>201</v>
      </c>
      <c r="O8" s="7">
        <v>1</v>
      </c>
      <c r="P8" s="7">
        <v>27</v>
      </c>
      <c r="Q8" s="7">
        <v>29</v>
      </c>
      <c r="R8" s="7">
        <v>29</v>
      </c>
      <c r="S8" s="7">
        <f t="shared" ref="S8:S20" si="0">(P8+Q8+R8)/3</f>
        <v>28.333333333333332</v>
      </c>
      <c r="T8" s="7">
        <v>2</v>
      </c>
    </row>
    <row r="9" spans="1:20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O9" s="7">
        <v>3</v>
      </c>
      <c r="P9" s="7">
        <v>29</v>
      </c>
      <c r="Q9" s="7">
        <v>30</v>
      </c>
      <c r="R9" s="7">
        <v>30</v>
      </c>
      <c r="S9" s="7">
        <f t="shared" si="0"/>
        <v>29.666666666666668</v>
      </c>
      <c r="T9" s="7">
        <v>1</v>
      </c>
    </row>
    <row r="10" spans="1:20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O10" s="7">
        <v>4</v>
      </c>
      <c r="P10" s="7">
        <v>28</v>
      </c>
      <c r="Q10" s="7">
        <v>28</v>
      </c>
      <c r="R10" s="7">
        <v>28</v>
      </c>
      <c r="S10" s="7">
        <f t="shared" si="0"/>
        <v>28</v>
      </c>
      <c r="T10" s="7">
        <v>3</v>
      </c>
    </row>
    <row r="11" spans="1:20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N11" t="s">
        <v>199</v>
      </c>
      <c r="O11" s="7">
        <v>6</v>
      </c>
      <c r="P11" s="7">
        <v>29</v>
      </c>
      <c r="Q11" s="7">
        <v>30</v>
      </c>
      <c r="R11" s="7">
        <v>30</v>
      </c>
      <c r="S11" s="7">
        <f t="shared" si="0"/>
        <v>29.666666666666668</v>
      </c>
      <c r="T11" s="7">
        <v>1</v>
      </c>
    </row>
    <row r="12" spans="1:20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O12" s="7"/>
      <c r="P12" s="7"/>
      <c r="Q12" s="7"/>
      <c r="R12" s="7"/>
      <c r="S12" s="7">
        <f t="shared" si="0"/>
        <v>0</v>
      </c>
      <c r="T12" s="7"/>
    </row>
    <row r="13" spans="1:20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O13" s="7"/>
      <c r="P13" s="7"/>
      <c r="Q13" s="7"/>
      <c r="R13" s="7"/>
      <c r="S13" s="7">
        <f t="shared" si="0"/>
        <v>0</v>
      </c>
      <c r="T13" s="7"/>
    </row>
    <row r="14" spans="1:20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O14" s="7"/>
      <c r="P14" s="7"/>
      <c r="Q14" s="7"/>
      <c r="R14" s="7"/>
      <c r="S14" s="7">
        <f t="shared" si="0"/>
        <v>0</v>
      </c>
      <c r="T14" s="7"/>
    </row>
    <row r="15" spans="1:20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O15" s="7"/>
      <c r="P15" s="7"/>
      <c r="Q15" s="7"/>
      <c r="R15" s="7"/>
      <c r="S15" s="7">
        <f t="shared" si="0"/>
        <v>0</v>
      </c>
      <c r="T15" s="7"/>
    </row>
    <row r="16" spans="1:20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O16" s="7"/>
      <c r="P16" s="7"/>
      <c r="Q16" s="7"/>
      <c r="R16" s="7"/>
      <c r="S16" s="7">
        <f t="shared" si="0"/>
        <v>0</v>
      </c>
      <c r="T16" s="7"/>
    </row>
    <row r="17" spans="1:20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O17" s="7"/>
      <c r="P17" s="7"/>
      <c r="Q17" s="7"/>
      <c r="R17" s="7"/>
      <c r="S17" s="7">
        <f t="shared" si="0"/>
        <v>0</v>
      </c>
      <c r="T17" s="7"/>
    </row>
    <row r="18" spans="1:20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O18" s="7"/>
      <c r="P18" s="7"/>
      <c r="Q18" s="7"/>
      <c r="R18" s="7"/>
      <c r="S18" s="7">
        <f t="shared" si="0"/>
        <v>0</v>
      </c>
      <c r="T18" s="7"/>
    </row>
    <row r="19" spans="1:20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O19" s="7"/>
      <c r="P19" s="7"/>
      <c r="Q19" s="7"/>
      <c r="R19" s="7"/>
      <c r="S19" s="7">
        <f t="shared" si="0"/>
        <v>0</v>
      </c>
      <c r="T19" s="7"/>
    </row>
    <row r="20" spans="1:20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O20" s="7"/>
      <c r="P20" s="7"/>
      <c r="Q20" s="7"/>
      <c r="R20" s="7"/>
      <c r="S20" s="7">
        <f t="shared" si="0"/>
        <v>0</v>
      </c>
      <c r="T20" s="7"/>
    </row>
    <row r="21" spans="1:20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O21" s="7"/>
      <c r="P21" s="7"/>
      <c r="Q21" s="7"/>
      <c r="R21" s="7"/>
      <c r="S21" s="7"/>
      <c r="T21" s="7"/>
    </row>
    <row r="22" spans="1:20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O22" s="7"/>
      <c r="P22" s="7"/>
      <c r="Q22" s="7"/>
      <c r="R22" s="7"/>
      <c r="S22" s="7"/>
      <c r="T22" s="7"/>
    </row>
    <row r="23" spans="1:20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O23" s="7"/>
      <c r="P23" s="7"/>
      <c r="Q23" s="7"/>
      <c r="R23" s="7"/>
      <c r="S23" s="7"/>
      <c r="T23" s="7"/>
    </row>
    <row r="24" spans="1:20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O24" s="7"/>
      <c r="P24" s="7"/>
      <c r="Q24" s="7"/>
      <c r="R24" s="7"/>
      <c r="S24" s="7"/>
      <c r="T24" s="7"/>
    </row>
    <row r="25" spans="1:20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O25" s="7"/>
      <c r="P25" s="7"/>
      <c r="Q25" s="7"/>
    </row>
    <row r="26" spans="1:20" x14ac:dyDescent="0.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O26" s="7"/>
      <c r="P26" s="7"/>
      <c r="Q26" s="7"/>
    </row>
    <row r="27" spans="1:20" x14ac:dyDescent="0.5">
      <c r="O27" s="7"/>
      <c r="P27" s="7"/>
      <c r="Q27" s="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G17" sqref="G17"/>
    </sheetView>
  </sheetViews>
  <sheetFormatPr defaultRowHeight="14.35" x14ac:dyDescent="0.5"/>
  <sheetData>
    <row r="2" spans="1:12" ht="25.7" x14ac:dyDescent="0.85">
      <c r="D2" s="14" t="s">
        <v>67</v>
      </c>
    </row>
    <row r="5" spans="1:12" x14ac:dyDescent="0.5">
      <c r="A5" t="s">
        <v>66</v>
      </c>
    </row>
    <row r="7" spans="1:12" x14ac:dyDescent="0.5">
      <c r="B7" s="112" t="s">
        <v>60</v>
      </c>
      <c r="C7" s="113"/>
      <c r="D7" s="113"/>
      <c r="E7" s="113"/>
      <c r="F7" s="113"/>
      <c r="G7" s="113"/>
      <c r="H7" s="113"/>
      <c r="I7" s="114"/>
      <c r="J7" s="10"/>
      <c r="K7" s="10"/>
      <c r="L7" s="10"/>
    </row>
    <row r="8" spans="1:12" x14ac:dyDescent="0.5">
      <c r="A8" s="10" t="s">
        <v>2</v>
      </c>
      <c r="B8" s="115"/>
      <c r="C8" s="116"/>
      <c r="D8" s="116"/>
      <c r="E8" s="116"/>
      <c r="F8" s="116"/>
      <c r="G8" s="116"/>
      <c r="H8" s="116"/>
      <c r="I8" s="117"/>
      <c r="J8" s="10"/>
      <c r="K8" s="10"/>
      <c r="L8" s="10"/>
    </row>
    <row r="9" spans="1:12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5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5">
      <c r="A26" s="9"/>
    </row>
  </sheetData>
  <mergeCells count="1">
    <mergeCell ref="B7:I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F11" sqref="F11"/>
    </sheetView>
  </sheetViews>
  <sheetFormatPr defaultRowHeight="14.35" x14ac:dyDescent="0.5"/>
  <sheetData>
    <row r="2" spans="1:12" ht="25.7" x14ac:dyDescent="0.85">
      <c r="D2" s="14" t="s">
        <v>68</v>
      </c>
    </row>
    <row r="5" spans="1:12" x14ac:dyDescent="0.5">
      <c r="A5" t="s">
        <v>66</v>
      </c>
    </row>
    <row r="7" spans="1:12" x14ac:dyDescent="0.5">
      <c r="B7" s="112" t="s">
        <v>60</v>
      </c>
      <c r="C7" s="113"/>
      <c r="D7" s="113"/>
      <c r="E7" s="113"/>
      <c r="F7" s="113"/>
      <c r="G7" s="113"/>
      <c r="H7" s="113"/>
      <c r="I7" s="114"/>
      <c r="J7" s="10"/>
      <c r="K7" s="10"/>
      <c r="L7" s="10"/>
    </row>
    <row r="8" spans="1:12" x14ac:dyDescent="0.5">
      <c r="A8" s="10" t="s">
        <v>2</v>
      </c>
      <c r="B8" s="115"/>
      <c r="C8" s="116"/>
      <c r="D8" s="116"/>
      <c r="E8" s="116"/>
      <c r="F8" s="116"/>
      <c r="G8" s="116"/>
      <c r="H8" s="116"/>
      <c r="I8" s="117"/>
      <c r="J8" s="10"/>
      <c r="K8" s="10"/>
      <c r="L8" s="10"/>
    </row>
    <row r="9" spans="1:12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5">
      <c r="A10" s="10">
        <v>4</v>
      </c>
      <c r="B10" s="10">
        <v>29</v>
      </c>
      <c r="C10" s="10">
        <v>29</v>
      </c>
      <c r="D10" s="10">
        <v>29</v>
      </c>
      <c r="E10" s="10"/>
      <c r="F10" s="10">
        <v>2</v>
      </c>
      <c r="G10" s="10"/>
      <c r="H10" s="10"/>
      <c r="I10" s="10"/>
      <c r="J10" s="10"/>
      <c r="K10" s="10"/>
      <c r="L10" s="10"/>
    </row>
    <row r="11" spans="1:12" x14ac:dyDescent="0.5">
      <c r="A11" s="10">
        <v>5</v>
      </c>
      <c r="B11" s="10">
        <v>28</v>
      </c>
      <c r="C11" s="10">
        <v>28</v>
      </c>
      <c r="D11" s="10">
        <v>28</v>
      </c>
      <c r="E11" s="10"/>
      <c r="F11" s="10">
        <v>3</v>
      </c>
      <c r="G11" s="10"/>
      <c r="H11" s="10"/>
      <c r="I11" s="10"/>
      <c r="J11" s="10"/>
      <c r="K11" s="10"/>
      <c r="L11" s="10"/>
    </row>
    <row r="12" spans="1:12" x14ac:dyDescent="0.5">
      <c r="A12" s="10">
        <v>6</v>
      </c>
      <c r="B12" s="10">
        <v>30</v>
      </c>
      <c r="C12" s="10">
        <v>30</v>
      </c>
      <c r="D12" s="10">
        <v>30</v>
      </c>
      <c r="E12" s="10"/>
      <c r="F12" s="10">
        <v>1</v>
      </c>
      <c r="G12" s="10"/>
      <c r="H12" s="10"/>
      <c r="I12" s="10"/>
      <c r="J12" s="10"/>
      <c r="K12" s="10"/>
      <c r="L12" s="10"/>
    </row>
    <row r="13" spans="1:12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x14ac:dyDescent="0.5">
      <c r="A25" s="10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5">
      <c r="A26" s="9"/>
    </row>
  </sheetData>
  <mergeCells count="1">
    <mergeCell ref="B7:I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G14" sqref="G14"/>
    </sheetView>
  </sheetViews>
  <sheetFormatPr defaultRowHeight="14.35" x14ac:dyDescent="0.5"/>
  <sheetData>
    <row r="2" spans="1:12" ht="25.7" x14ac:dyDescent="0.85">
      <c r="C2" t="s">
        <v>65</v>
      </c>
    </row>
    <row r="4" spans="1:12" x14ac:dyDescent="0.5">
      <c r="A4" t="s">
        <v>66</v>
      </c>
    </row>
    <row r="6" spans="1:12" x14ac:dyDescent="0.5">
      <c r="B6" s="112" t="s">
        <v>60</v>
      </c>
      <c r="C6" s="113"/>
      <c r="D6" s="113"/>
      <c r="E6" s="113"/>
      <c r="F6" s="113"/>
      <c r="G6" s="113"/>
      <c r="H6" s="113"/>
      <c r="I6" s="114"/>
      <c r="J6" s="10"/>
      <c r="K6" s="10"/>
      <c r="L6" s="10"/>
    </row>
    <row r="7" spans="1:12" x14ac:dyDescent="0.5">
      <c r="A7" s="10" t="s">
        <v>2</v>
      </c>
      <c r="B7" s="115"/>
      <c r="C7" s="116"/>
      <c r="D7" s="116"/>
      <c r="E7" s="116"/>
      <c r="F7" s="116"/>
      <c r="G7" s="116"/>
      <c r="H7" s="116"/>
      <c r="I7" s="117"/>
      <c r="J7" s="10"/>
      <c r="K7" s="10"/>
      <c r="L7" s="10"/>
    </row>
    <row r="8" spans="1:12" x14ac:dyDescent="0.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x14ac:dyDescent="0.5">
      <c r="A9" s="10">
        <v>1</v>
      </c>
      <c r="B9" s="10">
        <v>28</v>
      </c>
      <c r="C9" s="10">
        <v>28</v>
      </c>
      <c r="D9" s="10">
        <v>28</v>
      </c>
      <c r="E9" s="10">
        <v>3</v>
      </c>
      <c r="F9" s="10"/>
      <c r="G9" s="10"/>
      <c r="H9" s="10"/>
      <c r="I9" s="10"/>
      <c r="J9" s="10"/>
      <c r="K9" s="10"/>
      <c r="L9" s="10"/>
    </row>
    <row r="10" spans="1:12" x14ac:dyDescent="0.5">
      <c r="A10" s="10">
        <v>2</v>
      </c>
      <c r="B10" s="10">
        <v>30</v>
      </c>
      <c r="C10" s="10">
        <v>30</v>
      </c>
      <c r="D10" s="10">
        <v>30</v>
      </c>
      <c r="E10" s="10">
        <v>1</v>
      </c>
      <c r="F10" s="10"/>
      <c r="G10" s="10"/>
      <c r="H10" s="10"/>
      <c r="I10" s="10"/>
      <c r="J10" s="10"/>
      <c r="K10" s="10"/>
      <c r="L10" s="10"/>
    </row>
    <row r="11" spans="1:12" x14ac:dyDescent="0.5">
      <c r="A11" s="10">
        <v>3</v>
      </c>
      <c r="B11" s="10">
        <v>21</v>
      </c>
      <c r="C11" s="10">
        <v>22</v>
      </c>
      <c r="D11" s="10">
        <v>22</v>
      </c>
      <c r="E11" s="10"/>
      <c r="F11" s="10"/>
      <c r="G11" s="10"/>
      <c r="H11" s="10"/>
      <c r="I11" s="10"/>
      <c r="J11" s="10"/>
      <c r="K11" s="10"/>
      <c r="L11" s="10"/>
    </row>
    <row r="12" spans="1:12" x14ac:dyDescent="0.5">
      <c r="A12" s="10">
        <v>4</v>
      </c>
      <c r="B12" s="10">
        <v>27</v>
      </c>
      <c r="C12" s="10">
        <v>26</v>
      </c>
      <c r="D12" s="10">
        <v>26</v>
      </c>
      <c r="E12" s="10"/>
      <c r="F12" s="10"/>
      <c r="G12" s="10"/>
      <c r="H12" s="10"/>
      <c r="I12" s="10"/>
      <c r="J12" s="10"/>
      <c r="K12" s="10"/>
      <c r="L12" s="10"/>
    </row>
    <row r="13" spans="1:12" x14ac:dyDescent="0.5">
      <c r="A13" s="10">
        <v>5</v>
      </c>
      <c r="B13" s="10">
        <v>29</v>
      </c>
      <c r="C13" s="10">
        <v>29</v>
      </c>
      <c r="D13" s="10">
        <v>29</v>
      </c>
      <c r="E13" s="10">
        <v>2</v>
      </c>
      <c r="F13" s="10"/>
      <c r="G13" s="10"/>
      <c r="H13" s="10"/>
      <c r="I13" s="10"/>
      <c r="J13" s="10"/>
      <c r="K13" s="10"/>
      <c r="L13" s="10"/>
    </row>
    <row r="14" spans="1:12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x14ac:dyDescent="0.5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5">
      <c r="A25" s="9"/>
    </row>
  </sheetData>
  <mergeCells count="1">
    <mergeCell ref="B6:I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8"/>
  <sheetViews>
    <sheetView topLeftCell="M7" workbookViewId="0">
      <selection activeCell="W14" sqref="W14"/>
    </sheetView>
  </sheetViews>
  <sheetFormatPr defaultRowHeight="14.35" x14ac:dyDescent="0.5"/>
  <sheetData>
    <row r="2" spans="1:22" ht="25.7" x14ac:dyDescent="0.85">
      <c r="C2" s="14" t="s">
        <v>61</v>
      </c>
    </row>
    <row r="4" spans="1:22" x14ac:dyDescent="0.5">
      <c r="B4" t="s">
        <v>50</v>
      </c>
    </row>
    <row r="6" spans="1:22" ht="86" x14ac:dyDescent="0.5">
      <c r="A6" s="10" t="s">
        <v>2</v>
      </c>
      <c r="B6" s="10" t="s">
        <v>3</v>
      </c>
      <c r="C6" s="10" t="s">
        <v>62</v>
      </c>
      <c r="D6" s="10" t="s">
        <v>63</v>
      </c>
      <c r="E6" s="10" t="s">
        <v>64</v>
      </c>
      <c r="F6" s="10" t="s">
        <v>22</v>
      </c>
      <c r="G6" s="10" t="s">
        <v>45</v>
      </c>
      <c r="H6" s="10" t="s">
        <v>24</v>
      </c>
      <c r="I6" s="10" t="s">
        <v>25</v>
      </c>
      <c r="J6" s="10" t="s">
        <v>26</v>
      </c>
      <c r="K6" s="10" t="s">
        <v>27</v>
      </c>
      <c r="L6" s="10"/>
    </row>
    <row r="7" spans="1:22" x14ac:dyDescent="0.5">
      <c r="A7" s="10"/>
      <c r="B7" s="10">
        <v>10</v>
      </c>
      <c r="C7" s="10">
        <v>20</v>
      </c>
      <c r="D7" s="10">
        <v>10</v>
      </c>
      <c r="E7" s="10">
        <v>20</v>
      </c>
      <c r="F7" s="10">
        <v>30</v>
      </c>
      <c r="G7" s="10">
        <v>10</v>
      </c>
      <c r="H7" s="10">
        <v>10</v>
      </c>
      <c r="I7" s="10">
        <v>10</v>
      </c>
      <c r="J7" s="10">
        <v>5</v>
      </c>
      <c r="K7" s="10">
        <v>120</v>
      </c>
      <c r="L7" s="10"/>
      <c r="Q7" s="7" t="s">
        <v>2</v>
      </c>
      <c r="R7" s="7" t="s">
        <v>193</v>
      </c>
      <c r="S7" s="7"/>
      <c r="T7" s="7"/>
      <c r="U7" s="7" t="s">
        <v>27</v>
      </c>
      <c r="V7" s="7" t="s">
        <v>196</v>
      </c>
    </row>
    <row r="8" spans="1:22" x14ac:dyDescent="0.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Q8" s="7"/>
      <c r="R8" s="7" t="s">
        <v>191</v>
      </c>
      <c r="S8" s="7" t="s">
        <v>185</v>
      </c>
      <c r="T8" s="7" t="s">
        <v>187</v>
      </c>
      <c r="U8" s="7"/>
      <c r="V8" s="7"/>
    </row>
    <row r="9" spans="1:22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Q9" s="7"/>
      <c r="R9" s="7"/>
      <c r="S9" s="7"/>
      <c r="T9" s="7"/>
      <c r="U9" s="7">
        <f>(R9+S9+T9)/3</f>
        <v>0</v>
      </c>
      <c r="V9" s="7"/>
    </row>
    <row r="10" spans="1:22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Q10" s="7">
        <v>1</v>
      </c>
      <c r="R10" s="7">
        <v>30</v>
      </c>
      <c r="S10" s="7">
        <v>30</v>
      </c>
      <c r="T10" s="7">
        <v>30</v>
      </c>
      <c r="U10" s="7">
        <f t="shared" ref="U10:U25" si="0">(R10+S10+T10)/3</f>
        <v>30</v>
      </c>
      <c r="V10" s="7">
        <v>1</v>
      </c>
    </row>
    <row r="11" spans="1:22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Q11" s="7">
        <v>2</v>
      </c>
      <c r="R11" s="7">
        <v>28</v>
      </c>
      <c r="S11" s="7">
        <v>28</v>
      </c>
      <c r="T11" s="7">
        <v>28</v>
      </c>
      <c r="U11" s="7">
        <f t="shared" si="0"/>
        <v>28</v>
      </c>
      <c r="V11" s="7">
        <v>3</v>
      </c>
    </row>
    <row r="12" spans="1:22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Q12" s="7">
        <v>3</v>
      </c>
      <c r="R12" s="7">
        <v>21</v>
      </c>
      <c r="S12" s="7">
        <v>21</v>
      </c>
      <c r="T12" s="7">
        <v>21</v>
      </c>
      <c r="U12" s="7">
        <f t="shared" si="0"/>
        <v>21</v>
      </c>
      <c r="V12" s="7"/>
    </row>
    <row r="13" spans="1:22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Q13" s="7">
        <v>4</v>
      </c>
      <c r="R13" s="7">
        <v>23</v>
      </c>
      <c r="S13" s="7">
        <v>23</v>
      </c>
      <c r="T13" s="7">
        <v>23</v>
      </c>
      <c r="U13" s="7">
        <f t="shared" si="0"/>
        <v>23</v>
      </c>
      <c r="V13" s="7"/>
    </row>
    <row r="14" spans="1:22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Q14" s="7">
        <v>5</v>
      </c>
      <c r="R14" s="7">
        <v>29</v>
      </c>
      <c r="S14" s="7">
        <v>29</v>
      </c>
      <c r="T14" s="7">
        <v>29</v>
      </c>
      <c r="U14" s="7">
        <f t="shared" si="0"/>
        <v>29</v>
      </c>
      <c r="V14" s="7">
        <v>2</v>
      </c>
    </row>
    <row r="15" spans="1:22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Q15" s="7">
        <v>6</v>
      </c>
      <c r="R15" s="7">
        <v>27</v>
      </c>
      <c r="S15" s="7">
        <v>27</v>
      </c>
      <c r="T15" s="7">
        <v>27</v>
      </c>
      <c r="U15" s="7">
        <f t="shared" si="0"/>
        <v>27</v>
      </c>
      <c r="V15" s="7"/>
    </row>
    <row r="16" spans="1:22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Q16" s="7">
        <v>7</v>
      </c>
      <c r="R16" s="7">
        <v>22</v>
      </c>
      <c r="S16" s="7">
        <v>22</v>
      </c>
      <c r="T16" s="7">
        <v>22</v>
      </c>
      <c r="U16" s="7">
        <f t="shared" si="0"/>
        <v>22</v>
      </c>
      <c r="V16" s="7"/>
    </row>
    <row r="17" spans="1:22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Q17" s="7"/>
      <c r="R17" s="7"/>
      <c r="S17" s="7"/>
      <c r="T17" s="7"/>
      <c r="U17" s="7">
        <f t="shared" si="0"/>
        <v>0</v>
      </c>
      <c r="V17" s="7"/>
    </row>
    <row r="18" spans="1:22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Q18" s="7"/>
      <c r="R18" s="7"/>
      <c r="S18" s="7"/>
      <c r="T18" s="7"/>
      <c r="U18" s="7">
        <f t="shared" si="0"/>
        <v>0</v>
      </c>
      <c r="V18" s="7"/>
    </row>
    <row r="19" spans="1:22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Q19" s="7"/>
      <c r="R19" s="7"/>
      <c r="S19" s="7"/>
      <c r="T19" s="7"/>
      <c r="U19" s="7">
        <f t="shared" si="0"/>
        <v>0</v>
      </c>
      <c r="V19" s="7"/>
    </row>
    <row r="20" spans="1:22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Q20" s="7"/>
      <c r="R20" s="7"/>
      <c r="S20" s="7"/>
      <c r="T20" s="7"/>
      <c r="U20" s="7">
        <f t="shared" si="0"/>
        <v>0</v>
      </c>
      <c r="V20" s="7"/>
    </row>
    <row r="21" spans="1:22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Q21" s="7"/>
      <c r="R21" s="7"/>
      <c r="S21" s="7"/>
      <c r="T21" s="7"/>
      <c r="U21" s="7">
        <f t="shared" si="0"/>
        <v>0</v>
      </c>
      <c r="V21" s="7"/>
    </row>
    <row r="22" spans="1:22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Q22" s="7"/>
      <c r="R22" s="7"/>
      <c r="S22" s="7"/>
      <c r="T22" s="7"/>
      <c r="U22" s="7">
        <f t="shared" si="0"/>
        <v>0</v>
      </c>
      <c r="V22" s="7"/>
    </row>
    <row r="23" spans="1:22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Q23" s="7"/>
      <c r="R23" s="7"/>
      <c r="S23" s="7"/>
      <c r="T23" s="7"/>
      <c r="U23" s="7">
        <f t="shared" si="0"/>
        <v>0</v>
      </c>
      <c r="V23" s="7"/>
    </row>
    <row r="24" spans="1:22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Q24" s="7"/>
      <c r="R24" s="7"/>
      <c r="S24" s="7"/>
      <c r="T24" s="7"/>
      <c r="U24" s="7">
        <f t="shared" si="0"/>
        <v>0</v>
      </c>
      <c r="V24" s="7"/>
    </row>
    <row r="25" spans="1:22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Q25" s="7"/>
      <c r="R25" s="7"/>
      <c r="S25" s="7"/>
      <c r="T25" s="7"/>
      <c r="U25" s="7">
        <f t="shared" si="0"/>
        <v>0</v>
      </c>
      <c r="V25" s="7"/>
    </row>
    <row r="26" spans="1:22" x14ac:dyDescent="0.5">
      <c r="Q26" s="7"/>
      <c r="R26" s="7"/>
      <c r="S26" s="7"/>
      <c r="T26" s="7"/>
      <c r="U26" s="7"/>
      <c r="V26" s="7"/>
    </row>
    <row r="27" spans="1:22" x14ac:dyDescent="0.5">
      <c r="Q27" s="7"/>
      <c r="R27" s="7"/>
      <c r="S27" s="7"/>
    </row>
    <row r="28" spans="1:22" x14ac:dyDescent="0.5">
      <c r="Q28" s="7"/>
      <c r="R28" s="7"/>
      <c r="S28" s="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"/>
  <sheetViews>
    <sheetView topLeftCell="D1" workbookViewId="0">
      <selection activeCell="P5" sqref="P5:V17"/>
    </sheetView>
  </sheetViews>
  <sheetFormatPr defaultRowHeight="14.35" x14ac:dyDescent="0.5"/>
  <cols>
    <col min="1" max="1" width="12.87890625" customWidth="1"/>
  </cols>
  <sheetData>
    <row r="2" spans="1:22" ht="25.7" x14ac:dyDescent="0.85">
      <c r="C2" s="14" t="s">
        <v>53</v>
      </c>
    </row>
    <row r="4" spans="1:22" x14ac:dyDescent="0.5">
      <c r="B4" t="s">
        <v>54</v>
      </c>
    </row>
    <row r="6" spans="1:22" ht="57.35" x14ac:dyDescent="0.5">
      <c r="A6" s="9" t="s">
        <v>59</v>
      </c>
      <c r="B6" s="10" t="s">
        <v>3</v>
      </c>
      <c r="C6" s="10" t="s">
        <v>55</v>
      </c>
      <c r="D6" s="10" t="s">
        <v>21</v>
      </c>
      <c r="E6" s="10" t="s">
        <v>22</v>
      </c>
      <c r="F6" s="10" t="s">
        <v>25</v>
      </c>
      <c r="G6" s="10" t="s">
        <v>56</v>
      </c>
      <c r="H6" s="10" t="s">
        <v>57</v>
      </c>
      <c r="I6" s="10" t="s">
        <v>58</v>
      </c>
      <c r="J6" s="10"/>
      <c r="K6" s="10"/>
      <c r="L6" s="10"/>
      <c r="Q6" s="7" t="s">
        <v>2</v>
      </c>
      <c r="R6" s="7" t="s">
        <v>193</v>
      </c>
      <c r="S6" s="7"/>
      <c r="T6" s="7"/>
      <c r="U6" s="7" t="s">
        <v>27</v>
      </c>
      <c r="V6" s="7" t="s">
        <v>196</v>
      </c>
    </row>
    <row r="7" spans="1:22" x14ac:dyDescent="0.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Q7" s="7"/>
      <c r="R7" s="7" t="s">
        <v>186</v>
      </c>
      <c r="S7" s="7" t="s">
        <v>185</v>
      </c>
      <c r="T7" s="7" t="s">
        <v>190</v>
      </c>
      <c r="U7" s="7"/>
      <c r="V7" s="7"/>
    </row>
    <row r="8" spans="1:22" ht="16.5" customHeight="1" x14ac:dyDescent="0.5">
      <c r="B8" s="112" t="s">
        <v>60</v>
      </c>
      <c r="C8" s="113"/>
      <c r="D8" s="113"/>
      <c r="E8" s="113"/>
      <c r="F8" s="113"/>
      <c r="G8" s="113"/>
      <c r="H8" s="113"/>
      <c r="I8" s="114"/>
      <c r="J8" s="10"/>
      <c r="K8" s="10"/>
      <c r="L8" s="10"/>
      <c r="Q8" s="7"/>
      <c r="R8" s="7"/>
      <c r="S8" s="7"/>
      <c r="T8" s="7"/>
      <c r="U8" s="7">
        <f>(R8+S8+T8)/3</f>
        <v>0</v>
      </c>
      <c r="V8" s="7"/>
    </row>
    <row r="9" spans="1:22" s="73" customFormat="1" x14ac:dyDescent="0.5">
      <c r="A9" s="74" t="s">
        <v>2</v>
      </c>
      <c r="B9" s="115"/>
      <c r="C9" s="116"/>
      <c r="D9" s="116"/>
      <c r="E9" s="116"/>
      <c r="F9" s="116"/>
      <c r="G9" s="116"/>
      <c r="H9" s="116"/>
      <c r="I9" s="117"/>
      <c r="J9" s="74"/>
      <c r="K9" s="74"/>
      <c r="L9" s="74"/>
      <c r="P9" s="73" t="s">
        <v>199</v>
      </c>
      <c r="Q9" s="76">
        <v>16</v>
      </c>
      <c r="R9" s="76">
        <v>29</v>
      </c>
      <c r="S9" s="76">
        <v>29</v>
      </c>
      <c r="T9" s="76">
        <v>28</v>
      </c>
      <c r="U9" s="76">
        <f t="shared" ref="U9:U27" si="0">(R9+S9+T9)/3</f>
        <v>28.666666666666668</v>
      </c>
      <c r="V9" s="76">
        <v>2</v>
      </c>
    </row>
    <row r="10" spans="1:22" s="73" customFormat="1" x14ac:dyDescent="0.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Q10" s="76">
        <v>17</v>
      </c>
      <c r="R10" s="76">
        <v>28</v>
      </c>
      <c r="S10" s="76">
        <v>28</v>
      </c>
      <c r="T10" s="76">
        <v>27</v>
      </c>
      <c r="U10" s="76">
        <f t="shared" si="0"/>
        <v>27.666666666666668</v>
      </c>
      <c r="V10" s="76">
        <v>3</v>
      </c>
    </row>
    <row r="11" spans="1:22" s="73" customFormat="1" x14ac:dyDescent="0.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Q11" s="76">
        <v>18</v>
      </c>
      <c r="R11" s="76">
        <v>30</v>
      </c>
      <c r="S11" s="76">
        <v>30</v>
      </c>
      <c r="T11" s="76">
        <v>30</v>
      </c>
      <c r="U11" s="76">
        <f t="shared" si="0"/>
        <v>30</v>
      </c>
      <c r="V11" s="76">
        <v>1</v>
      </c>
    </row>
    <row r="12" spans="1:22" s="73" customFormat="1" x14ac:dyDescent="0.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Q12" s="76">
        <v>19</v>
      </c>
      <c r="R12" s="76">
        <v>27</v>
      </c>
      <c r="S12" s="76">
        <v>27</v>
      </c>
      <c r="T12" s="76">
        <v>29</v>
      </c>
      <c r="U12" s="76">
        <f t="shared" si="0"/>
        <v>27.666666666666668</v>
      </c>
      <c r="V12" s="76">
        <v>3</v>
      </c>
    </row>
    <row r="13" spans="1:22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P13" t="s">
        <v>198</v>
      </c>
      <c r="Q13" s="7">
        <v>12</v>
      </c>
      <c r="R13" s="7">
        <v>26</v>
      </c>
      <c r="S13" s="7">
        <v>25</v>
      </c>
      <c r="T13" s="7">
        <v>27</v>
      </c>
      <c r="U13" s="7">
        <f t="shared" si="0"/>
        <v>26</v>
      </c>
      <c r="V13" s="7"/>
    </row>
    <row r="14" spans="1:22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Q14" s="7">
        <v>13</v>
      </c>
      <c r="R14" s="7">
        <v>29</v>
      </c>
      <c r="S14" s="7">
        <v>29</v>
      </c>
      <c r="T14" s="7">
        <v>29</v>
      </c>
      <c r="U14" s="7">
        <f t="shared" si="0"/>
        <v>29</v>
      </c>
      <c r="V14" s="7">
        <v>2</v>
      </c>
    </row>
    <row r="15" spans="1:22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Q15" s="7">
        <v>14</v>
      </c>
      <c r="R15" s="7">
        <v>27</v>
      </c>
      <c r="S15" s="7">
        <v>27</v>
      </c>
      <c r="T15" s="7">
        <v>27</v>
      </c>
      <c r="U15" s="7">
        <f t="shared" si="0"/>
        <v>27</v>
      </c>
      <c r="V15" s="7"/>
    </row>
    <row r="16" spans="1:22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Q16" s="7">
        <v>15</v>
      </c>
      <c r="R16" s="7">
        <v>30</v>
      </c>
      <c r="S16" s="7">
        <v>30</v>
      </c>
      <c r="T16" s="7">
        <v>30</v>
      </c>
      <c r="U16" s="7">
        <f t="shared" si="0"/>
        <v>30</v>
      </c>
      <c r="V16" s="7">
        <v>1</v>
      </c>
    </row>
    <row r="17" spans="1:22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Q17" s="7">
        <v>20</v>
      </c>
      <c r="R17" s="7">
        <v>28</v>
      </c>
      <c r="S17" s="7">
        <v>28</v>
      </c>
      <c r="T17" s="7">
        <v>28</v>
      </c>
      <c r="U17" s="7">
        <f t="shared" si="0"/>
        <v>28</v>
      </c>
      <c r="V17" s="7">
        <v>3</v>
      </c>
    </row>
    <row r="18" spans="1:22" s="73" customFormat="1" x14ac:dyDescent="0.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P18" s="73" t="s">
        <v>182</v>
      </c>
      <c r="Q18" s="76">
        <v>4</v>
      </c>
      <c r="R18" s="76">
        <v>27</v>
      </c>
      <c r="S18" s="76">
        <v>25</v>
      </c>
      <c r="T18" s="76">
        <v>27</v>
      </c>
      <c r="U18" s="76">
        <f t="shared" si="0"/>
        <v>26.333333333333332</v>
      </c>
      <c r="V18" s="76"/>
    </row>
    <row r="19" spans="1:22" s="73" customFormat="1" x14ac:dyDescent="0.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Q19" s="76">
        <v>5</v>
      </c>
      <c r="R19" s="76">
        <v>27</v>
      </c>
      <c r="S19" s="76">
        <v>27</v>
      </c>
      <c r="T19" s="76">
        <v>30</v>
      </c>
      <c r="U19" s="76">
        <f t="shared" si="0"/>
        <v>28</v>
      </c>
      <c r="V19" s="76">
        <v>3</v>
      </c>
    </row>
    <row r="20" spans="1:22" s="73" customFormat="1" x14ac:dyDescent="0.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Q20" s="76">
        <v>6</v>
      </c>
      <c r="R20" s="76">
        <v>26</v>
      </c>
      <c r="S20" s="76">
        <v>23</v>
      </c>
      <c r="T20" s="76">
        <v>27</v>
      </c>
      <c r="U20" s="76">
        <f t="shared" si="0"/>
        <v>25.333333333333332</v>
      </c>
      <c r="V20" s="76"/>
    </row>
    <row r="21" spans="1:22" s="73" customFormat="1" x14ac:dyDescent="0.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Q21" s="76">
        <v>7</v>
      </c>
      <c r="R21" s="76">
        <v>30</v>
      </c>
      <c r="S21" s="76">
        <v>30</v>
      </c>
      <c r="T21" s="76">
        <v>28</v>
      </c>
      <c r="U21" s="76">
        <f t="shared" si="0"/>
        <v>29.333333333333332</v>
      </c>
      <c r="V21" s="76">
        <v>1</v>
      </c>
    </row>
    <row r="22" spans="1:22" s="73" customFormat="1" x14ac:dyDescent="0.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Q22" s="76">
        <v>8</v>
      </c>
      <c r="R22" s="76">
        <v>29</v>
      </c>
      <c r="S22" s="76">
        <v>29</v>
      </c>
      <c r="T22" s="76">
        <v>29</v>
      </c>
      <c r="U22" s="76">
        <f t="shared" si="0"/>
        <v>29</v>
      </c>
      <c r="V22" s="76">
        <v>2</v>
      </c>
    </row>
    <row r="23" spans="1:22" s="73" customFormat="1" x14ac:dyDescent="0.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Q23" s="76">
        <v>9</v>
      </c>
      <c r="R23" s="76">
        <v>26</v>
      </c>
      <c r="S23" s="76">
        <v>26</v>
      </c>
      <c r="T23" s="76">
        <v>25</v>
      </c>
      <c r="U23" s="76">
        <f t="shared" si="0"/>
        <v>25.666666666666668</v>
      </c>
      <c r="V23" s="76"/>
    </row>
    <row r="24" spans="1:22" s="73" customFormat="1" x14ac:dyDescent="0.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Q24" s="76">
        <v>10</v>
      </c>
      <c r="R24" s="76">
        <v>21</v>
      </c>
      <c r="S24" s="76">
        <v>22</v>
      </c>
      <c r="T24" s="76">
        <v>24</v>
      </c>
      <c r="U24" s="76">
        <f t="shared" si="0"/>
        <v>22.333333333333332</v>
      </c>
      <c r="V24" s="76"/>
    </row>
    <row r="25" spans="1:22" s="73" customFormat="1" x14ac:dyDescent="0.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Q25" s="76">
        <v>11</v>
      </c>
      <c r="R25" s="76">
        <v>28</v>
      </c>
      <c r="S25" s="76">
        <v>28</v>
      </c>
      <c r="T25" s="76">
        <v>27</v>
      </c>
      <c r="U25" s="76">
        <f t="shared" si="0"/>
        <v>27.666666666666668</v>
      </c>
      <c r="V25" s="76"/>
    </row>
    <row r="26" spans="1:22" x14ac:dyDescent="0.5">
      <c r="A26" s="1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P26" t="s">
        <v>181</v>
      </c>
      <c r="Q26" s="7">
        <v>1</v>
      </c>
      <c r="R26" s="7">
        <v>29</v>
      </c>
      <c r="S26" s="7">
        <v>29</v>
      </c>
      <c r="T26" s="45">
        <v>29</v>
      </c>
      <c r="U26" s="45">
        <f t="shared" si="0"/>
        <v>29</v>
      </c>
      <c r="V26" s="7">
        <v>2</v>
      </c>
    </row>
    <row r="27" spans="1:22" x14ac:dyDescent="0.5">
      <c r="A27" s="9"/>
      <c r="Q27" s="7">
        <v>2</v>
      </c>
      <c r="R27" s="7">
        <v>30</v>
      </c>
      <c r="S27" s="7">
        <v>30</v>
      </c>
      <c r="T27" s="45">
        <v>30</v>
      </c>
      <c r="U27" s="45">
        <f t="shared" si="0"/>
        <v>30</v>
      </c>
      <c r="V27" s="7">
        <v>1</v>
      </c>
    </row>
  </sheetData>
  <mergeCells count="1">
    <mergeCell ref="B8:I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topLeftCell="E1" workbookViewId="0">
      <selection activeCell="P5" sqref="P5:W32"/>
    </sheetView>
  </sheetViews>
  <sheetFormatPr defaultRowHeight="14.35" x14ac:dyDescent="0.5"/>
  <sheetData>
    <row r="2" spans="1:24" ht="25.7" x14ac:dyDescent="0.85">
      <c r="C2" s="14" t="s">
        <v>49</v>
      </c>
    </row>
    <row r="4" spans="1:24" x14ac:dyDescent="0.5">
      <c r="B4" t="s">
        <v>50</v>
      </c>
    </row>
    <row r="5" spans="1:24" x14ac:dyDescent="0.5">
      <c r="X5" s="9"/>
    </row>
    <row r="6" spans="1:24" ht="57.35" x14ac:dyDescent="0.5">
      <c r="A6" s="10" t="s">
        <v>2</v>
      </c>
      <c r="B6" s="10" t="s">
        <v>3</v>
      </c>
      <c r="C6" s="10" t="s">
        <v>25</v>
      </c>
      <c r="D6" s="10" t="s">
        <v>51</v>
      </c>
      <c r="E6" s="10" t="s">
        <v>22</v>
      </c>
      <c r="F6" s="10" t="s">
        <v>21</v>
      </c>
      <c r="G6" s="10" t="s">
        <v>52</v>
      </c>
      <c r="H6" s="10" t="s">
        <v>23</v>
      </c>
      <c r="I6" s="10" t="s">
        <v>26</v>
      </c>
      <c r="J6" s="10" t="s">
        <v>27</v>
      </c>
      <c r="K6" s="10"/>
      <c r="Q6" s="7" t="s">
        <v>2</v>
      </c>
      <c r="R6" s="7" t="s">
        <v>193</v>
      </c>
      <c r="S6" s="7"/>
      <c r="T6" s="7"/>
      <c r="U6" s="7" t="s">
        <v>27</v>
      </c>
      <c r="V6" s="7" t="s">
        <v>196</v>
      </c>
      <c r="X6" s="9"/>
    </row>
    <row r="7" spans="1:24" x14ac:dyDescent="0.5">
      <c r="A7" s="10"/>
      <c r="B7" s="10">
        <v>10</v>
      </c>
      <c r="C7" s="10">
        <v>20</v>
      </c>
      <c r="D7" s="10">
        <v>20</v>
      </c>
      <c r="E7" s="10">
        <v>20</v>
      </c>
      <c r="F7" s="10">
        <v>20</v>
      </c>
      <c r="G7" s="10">
        <v>10</v>
      </c>
      <c r="H7" s="10">
        <v>10</v>
      </c>
      <c r="I7" s="10">
        <v>5</v>
      </c>
      <c r="J7" s="10">
        <v>110</v>
      </c>
      <c r="K7" s="10"/>
      <c r="Q7" s="7"/>
      <c r="R7" s="7" t="s">
        <v>186</v>
      </c>
      <c r="S7" s="7" t="s">
        <v>192</v>
      </c>
      <c r="T7" s="7" t="s">
        <v>187</v>
      </c>
      <c r="U7" s="7"/>
      <c r="V7" s="7"/>
      <c r="X7" s="9"/>
    </row>
    <row r="8" spans="1:24" x14ac:dyDescent="0.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Q8" s="7"/>
      <c r="R8" s="7"/>
      <c r="S8" s="7"/>
      <c r="T8" s="7"/>
      <c r="U8" s="7">
        <f>(R8+S8+T8)/3</f>
        <v>0</v>
      </c>
      <c r="V8" s="7"/>
      <c r="X8" s="9"/>
    </row>
    <row r="9" spans="1:24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P9" t="s">
        <v>203</v>
      </c>
      <c r="Q9" s="7">
        <v>1</v>
      </c>
      <c r="R9" s="7">
        <v>30</v>
      </c>
      <c r="S9" s="7">
        <v>30</v>
      </c>
      <c r="T9" s="7">
        <v>30</v>
      </c>
      <c r="U9" s="7">
        <f t="shared" ref="U9:U24" si="0">(R9+S9+T9)/3</f>
        <v>30</v>
      </c>
      <c r="V9" s="7">
        <v>1</v>
      </c>
      <c r="X9" s="9"/>
    </row>
    <row r="10" spans="1:24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Q10" s="7">
        <v>2</v>
      </c>
      <c r="R10" s="7">
        <v>29</v>
      </c>
      <c r="S10" s="7">
        <v>29</v>
      </c>
      <c r="T10" s="7">
        <v>29</v>
      </c>
      <c r="U10" s="7">
        <f t="shared" si="0"/>
        <v>29</v>
      </c>
      <c r="V10" s="7">
        <v>2</v>
      </c>
      <c r="X10" s="9"/>
    </row>
    <row r="11" spans="1:24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Q11" s="7">
        <v>3</v>
      </c>
      <c r="R11" s="7">
        <v>28</v>
      </c>
      <c r="S11" s="7">
        <v>28</v>
      </c>
      <c r="T11" s="7">
        <v>28</v>
      </c>
      <c r="U11" s="7">
        <f t="shared" si="0"/>
        <v>28</v>
      </c>
      <c r="V11" s="7">
        <v>3</v>
      </c>
      <c r="X11" s="9"/>
    </row>
    <row r="12" spans="1:24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Q12" s="7">
        <v>4</v>
      </c>
      <c r="R12" s="7">
        <v>27</v>
      </c>
      <c r="S12" s="7">
        <v>27</v>
      </c>
      <c r="T12" s="7">
        <v>27</v>
      </c>
      <c r="U12" s="7">
        <f t="shared" si="0"/>
        <v>27</v>
      </c>
      <c r="V12" s="7"/>
      <c r="X12" s="9"/>
    </row>
    <row r="13" spans="1:24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P13" t="s">
        <v>183</v>
      </c>
      <c r="Q13" s="7">
        <v>5</v>
      </c>
      <c r="R13" s="7">
        <v>28</v>
      </c>
      <c r="S13" s="7">
        <v>28</v>
      </c>
      <c r="T13" s="7">
        <v>28</v>
      </c>
      <c r="U13" s="7">
        <f t="shared" si="0"/>
        <v>28</v>
      </c>
      <c r="V13" s="7">
        <v>2</v>
      </c>
      <c r="X13" s="9"/>
    </row>
    <row r="14" spans="1:24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Q14" s="7">
        <v>7</v>
      </c>
      <c r="R14" s="7">
        <v>30</v>
      </c>
      <c r="S14" s="7">
        <v>30</v>
      </c>
      <c r="T14" s="7">
        <v>30</v>
      </c>
      <c r="U14" s="7">
        <f t="shared" si="0"/>
        <v>30</v>
      </c>
      <c r="V14" s="7">
        <v>1</v>
      </c>
      <c r="X14" s="9"/>
    </row>
    <row r="15" spans="1:24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Q15" s="7"/>
      <c r="R15" s="7"/>
      <c r="S15" s="7"/>
      <c r="T15" s="7"/>
      <c r="U15" s="7">
        <f t="shared" si="0"/>
        <v>0</v>
      </c>
      <c r="V15" s="7"/>
      <c r="X15" s="9"/>
    </row>
    <row r="16" spans="1:24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Q16" s="7"/>
      <c r="R16" s="7"/>
      <c r="S16" s="7"/>
      <c r="T16" s="7"/>
      <c r="U16" s="7">
        <f t="shared" si="0"/>
        <v>0</v>
      </c>
      <c r="V16" s="7"/>
      <c r="X16" s="9"/>
    </row>
    <row r="17" spans="1:24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Q17" s="7"/>
      <c r="R17" s="7"/>
      <c r="S17" s="7"/>
      <c r="T17" s="7"/>
      <c r="U17" s="7">
        <f t="shared" si="0"/>
        <v>0</v>
      </c>
      <c r="V17" s="7"/>
      <c r="X17" s="9"/>
    </row>
    <row r="18" spans="1:24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Q18" s="7"/>
      <c r="R18" s="7"/>
      <c r="S18" s="7"/>
      <c r="T18" s="7"/>
      <c r="U18" s="7">
        <f t="shared" si="0"/>
        <v>0</v>
      </c>
      <c r="V18" s="7"/>
      <c r="X18" s="9"/>
    </row>
    <row r="19" spans="1:24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Q19" s="7"/>
      <c r="R19" s="7"/>
      <c r="S19" s="7"/>
      <c r="T19" s="7"/>
      <c r="U19" s="7">
        <f t="shared" si="0"/>
        <v>0</v>
      </c>
      <c r="V19" s="7"/>
      <c r="X19" s="9"/>
    </row>
    <row r="20" spans="1:24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Q20" s="7"/>
      <c r="R20" s="7"/>
      <c r="S20" s="7"/>
      <c r="T20" s="7"/>
      <c r="U20" s="7">
        <f t="shared" si="0"/>
        <v>0</v>
      </c>
      <c r="V20" s="7"/>
      <c r="X20" s="9"/>
    </row>
    <row r="21" spans="1:24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Q21" s="7"/>
      <c r="R21" s="7"/>
      <c r="S21" s="7"/>
      <c r="T21" s="7"/>
      <c r="U21" s="7">
        <f t="shared" si="0"/>
        <v>0</v>
      </c>
      <c r="V21" s="7"/>
      <c r="X21" s="9"/>
    </row>
    <row r="22" spans="1:24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Q22" s="7"/>
      <c r="R22" s="7"/>
      <c r="S22" s="7"/>
      <c r="T22" s="7"/>
      <c r="U22" s="7">
        <f t="shared" si="0"/>
        <v>0</v>
      </c>
      <c r="V22" s="7"/>
      <c r="X22" s="9"/>
    </row>
    <row r="23" spans="1:24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Q23" s="7"/>
      <c r="R23" s="7"/>
      <c r="S23" s="7"/>
      <c r="T23" s="7"/>
      <c r="U23" s="7">
        <f t="shared" si="0"/>
        <v>0</v>
      </c>
      <c r="V23" s="7"/>
      <c r="X23" s="9"/>
    </row>
    <row r="24" spans="1:24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Q24" s="7"/>
      <c r="R24" s="7"/>
      <c r="S24" s="7"/>
      <c r="T24" s="7"/>
      <c r="U24" s="7">
        <f t="shared" si="0"/>
        <v>0</v>
      </c>
      <c r="V24" s="7"/>
      <c r="X24" s="9"/>
    </row>
    <row r="25" spans="1:24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Q25" s="7"/>
      <c r="R25" s="7"/>
      <c r="S25" s="7"/>
      <c r="T25" s="7"/>
      <c r="U25" s="7"/>
      <c r="V25" s="7"/>
      <c r="X25" s="9"/>
    </row>
    <row r="26" spans="1:24" x14ac:dyDescent="0.5">
      <c r="Q26" s="7"/>
      <c r="R26" s="7"/>
      <c r="S26" s="7"/>
    </row>
    <row r="27" spans="1:24" x14ac:dyDescent="0.5">
      <c r="Q27" s="7"/>
      <c r="R27" s="7"/>
      <c r="S27" s="7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K12" sqref="K12"/>
    </sheetView>
  </sheetViews>
  <sheetFormatPr defaultRowHeight="14.35" x14ac:dyDescent="0.5"/>
  <sheetData>
    <row r="2" spans="1:10" ht="25.7" x14ac:dyDescent="0.85">
      <c r="C2" s="14" t="s">
        <v>42</v>
      </c>
    </row>
    <row r="4" spans="1:10" x14ac:dyDescent="0.5">
      <c r="B4" t="s">
        <v>43</v>
      </c>
    </row>
    <row r="6" spans="1:10" ht="57.35" x14ac:dyDescent="0.5">
      <c r="A6" s="10" t="s">
        <v>2</v>
      </c>
      <c r="B6" s="10" t="s">
        <v>3</v>
      </c>
      <c r="C6" s="10" t="s">
        <v>44</v>
      </c>
      <c r="D6" s="10" t="s">
        <v>45</v>
      </c>
      <c r="E6" s="10" t="s">
        <v>46</v>
      </c>
      <c r="F6" s="10" t="s">
        <v>47</v>
      </c>
      <c r="G6" s="10" t="s">
        <v>48</v>
      </c>
      <c r="H6" s="10" t="s">
        <v>26</v>
      </c>
      <c r="I6" s="10" t="s">
        <v>27</v>
      </c>
      <c r="J6" s="10"/>
    </row>
    <row r="7" spans="1:10" x14ac:dyDescent="0.5">
      <c r="A7" s="10"/>
      <c r="B7" s="10">
        <v>10</v>
      </c>
      <c r="C7" s="10">
        <v>10</v>
      </c>
      <c r="D7" s="10">
        <v>10</v>
      </c>
      <c r="E7" s="10">
        <v>10</v>
      </c>
      <c r="F7" s="10">
        <v>10</v>
      </c>
      <c r="G7" s="10">
        <v>10</v>
      </c>
      <c r="H7" s="10">
        <v>5</v>
      </c>
      <c r="I7" s="10">
        <v>60</v>
      </c>
      <c r="J7" s="10"/>
    </row>
    <row r="8" spans="1:10" x14ac:dyDescent="0.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x14ac:dyDescent="0.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</row>
    <row r="18" spans="1:10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5">
      <c r="A26" s="9"/>
      <c r="B26" s="9"/>
      <c r="C26" s="9"/>
      <c r="D26" s="9"/>
      <c r="E26" s="9"/>
      <c r="F26" s="9"/>
      <c r="G26" s="9"/>
      <c r="H26" s="9"/>
      <c r="I26" s="9"/>
      <c r="J26" s="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8"/>
  <sheetViews>
    <sheetView topLeftCell="L1" workbookViewId="0">
      <selection activeCell="X18" sqref="X18"/>
    </sheetView>
  </sheetViews>
  <sheetFormatPr defaultRowHeight="14.35" x14ac:dyDescent="0.5"/>
  <sheetData>
    <row r="2" spans="1:23" ht="25.7" x14ac:dyDescent="0.85">
      <c r="C2" s="14" t="s">
        <v>39</v>
      </c>
    </row>
    <row r="3" spans="1:23" x14ac:dyDescent="0.5">
      <c r="Q3" s="7" t="s">
        <v>2</v>
      </c>
      <c r="R3" s="7" t="s">
        <v>193</v>
      </c>
      <c r="S3" s="7"/>
      <c r="T3" s="7"/>
      <c r="U3" s="7" t="s">
        <v>27</v>
      </c>
      <c r="V3" s="7" t="s">
        <v>196</v>
      </c>
    </row>
    <row r="4" spans="1:23" x14ac:dyDescent="0.5">
      <c r="A4" t="s">
        <v>40</v>
      </c>
      <c r="R4" s="7" t="s">
        <v>186</v>
      </c>
      <c r="S4" s="7" t="s">
        <v>192</v>
      </c>
      <c r="T4" s="7" t="s">
        <v>187</v>
      </c>
      <c r="U4" s="7"/>
      <c r="V4" s="7"/>
    </row>
    <row r="5" spans="1:23" x14ac:dyDescent="0.5">
      <c r="Q5" s="7"/>
      <c r="R5" s="7"/>
      <c r="S5" s="7"/>
      <c r="T5" s="7"/>
      <c r="U5" s="7">
        <f>(R5+S5+T5)/3</f>
        <v>0</v>
      </c>
      <c r="V5" s="7"/>
    </row>
    <row r="6" spans="1:23" ht="43" x14ac:dyDescent="0.5">
      <c r="A6" s="10" t="s">
        <v>2</v>
      </c>
      <c r="B6" s="10" t="s">
        <v>3</v>
      </c>
      <c r="C6" s="10" t="s">
        <v>21</v>
      </c>
      <c r="D6" s="10" t="s">
        <v>22</v>
      </c>
      <c r="E6" s="10" t="s">
        <v>41</v>
      </c>
      <c r="F6" s="10" t="s">
        <v>23</v>
      </c>
      <c r="G6" s="10" t="s">
        <v>24</v>
      </c>
      <c r="H6" s="10" t="s">
        <v>25</v>
      </c>
      <c r="I6" s="10" t="s">
        <v>34</v>
      </c>
      <c r="J6" s="10" t="s">
        <v>26</v>
      </c>
      <c r="K6" s="10" t="s">
        <v>27</v>
      </c>
      <c r="L6" s="10"/>
      <c r="P6" s="63"/>
      <c r="Q6" s="84"/>
      <c r="R6" s="84"/>
      <c r="S6" s="84"/>
      <c r="T6" s="84"/>
      <c r="U6" s="84">
        <f t="shared" ref="U6:U28" si="0">(R6+S6+T6)/3</f>
        <v>0</v>
      </c>
      <c r="V6" s="84"/>
      <c r="W6" s="63"/>
    </row>
    <row r="7" spans="1:23" s="52" customFormat="1" x14ac:dyDescent="0.5">
      <c r="A7" s="82"/>
      <c r="B7" s="82">
        <v>10</v>
      </c>
      <c r="C7" s="82">
        <v>20</v>
      </c>
      <c r="D7" s="82">
        <v>20</v>
      </c>
      <c r="E7" s="82">
        <v>20</v>
      </c>
      <c r="F7" s="82">
        <v>10</v>
      </c>
      <c r="G7" s="82">
        <v>10</v>
      </c>
      <c r="H7" s="82">
        <v>10</v>
      </c>
      <c r="I7" s="82">
        <v>10</v>
      </c>
      <c r="J7" s="82">
        <v>5</v>
      </c>
      <c r="K7" s="82">
        <v>110</v>
      </c>
      <c r="L7" s="82"/>
      <c r="P7" s="52" t="s">
        <v>210</v>
      </c>
      <c r="Q7" s="53">
        <v>11</v>
      </c>
      <c r="R7" s="53">
        <v>30</v>
      </c>
      <c r="S7" s="53">
        <v>30</v>
      </c>
      <c r="T7" s="53">
        <v>30</v>
      </c>
      <c r="U7" s="53">
        <f t="shared" si="0"/>
        <v>30</v>
      </c>
      <c r="V7" s="53"/>
    </row>
    <row r="8" spans="1:23" x14ac:dyDescent="0.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P8" s="34" t="s">
        <v>183</v>
      </c>
      <c r="Q8" s="35">
        <v>7</v>
      </c>
      <c r="R8" s="35">
        <v>26</v>
      </c>
      <c r="S8" s="35">
        <v>25</v>
      </c>
      <c r="T8" s="35">
        <v>27</v>
      </c>
      <c r="U8" s="35">
        <f t="shared" si="0"/>
        <v>26</v>
      </c>
      <c r="V8" s="35"/>
      <c r="W8" s="34"/>
    </row>
    <row r="9" spans="1:23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P9" s="34"/>
      <c r="Q9" s="35">
        <v>8</v>
      </c>
      <c r="R9" s="35">
        <v>29</v>
      </c>
      <c r="S9" s="35">
        <v>29</v>
      </c>
      <c r="T9" s="35">
        <v>29</v>
      </c>
      <c r="U9" s="35">
        <f t="shared" si="0"/>
        <v>29</v>
      </c>
      <c r="V9" s="35">
        <v>2</v>
      </c>
      <c r="W9" s="34"/>
    </row>
    <row r="10" spans="1:23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P10" s="34"/>
      <c r="Q10" s="35">
        <v>9</v>
      </c>
      <c r="R10" s="35">
        <v>30</v>
      </c>
      <c r="S10" s="35">
        <v>30</v>
      </c>
      <c r="T10" s="35">
        <v>30</v>
      </c>
      <c r="U10" s="35">
        <f t="shared" si="0"/>
        <v>30</v>
      </c>
      <c r="V10" s="35">
        <v>1</v>
      </c>
      <c r="W10" s="34"/>
    </row>
    <row r="11" spans="1:23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P11" s="34"/>
      <c r="Q11" s="35">
        <v>10</v>
      </c>
      <c r="R11" s="35">
        <v>28</v>
      </c>
      <c r="S11" s="35">
        <v>28</v>
      </c>
      <c r="T11" s="35">
        <v>28</v>
      </c>
      <c r="U11" s="35">
        <f t="shared" si="0"/>
        <v>28</v>
      </c>
      <c r="V11" s="35">
        <v>3</v>
      </c>
      <c r="W11" s="34"/>
    </row>
    <row r="12" spans="1:23" s="60" customFormat="1" x14ac:dyDescent="0.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P12" s="60" t="s">
        <v>189</v>
      </c>
      <c r="Q12" s="83">
        <v>3</v>
      </c>
      <c r="R12" s="83">
        <v>30</v>
      </c>
      <c r="S12" s="83">
        <v>30</v>
      </c>
      <c r="T12" s="83">
        <v>30</v>
      </c>
      <c r="U12" s="83">
        <f t="shared" si="0"/>
        <v>30</v>
      </c>
      <c r="V12" s="83">
        <v>1</v>
      </c>
    </row>
    <row r="13" spans="1:23" s="60" customFormat="1" x14ac:dyDescent="0.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Q13" s="83">
        <v>4</v>
      </c>
      <c r="R13" s="83">
        <v>29</v>
      </c>
      <c r="S13" s="83">
        <v>29</v>
      </c>
      <c r="T13" s="83">
        <v>29</v>
      </c>
      <c r="U13" s="83">
        <f t="shared" si="0"/>
        <v>29</v>
      </c>
      <c r="V13" s="83">
        <v>2</v>
      </c>
    </row>
    <row r="14" spans="1:23" s="60" customFormat="1" x14ac:dyDescent="0.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Q14" s="83">
        <v>5</v>
      </c>
      <c r="R14" s="83">
        <v>28</v>
      </c>
      <c r="S14" s="83">
        <v>28</v>
      </c>
      <c r="T14" s="83">
        <v>28</v>
      </c>
      <c r="U14" s="83">
        <f t="shared" si="0"/>
        <v>28</v>
      </c>
      <c r="V14" s="83">
        <v>3</v>
      </c>
    </row>
    <row r="15" spans="1:23" s="60" customFormat="1" x14ac:dyDescent="0.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Q15" s="83">
        <v>6</v>
      </c>
      <c r="R15" s="83">
        <v>24</v>
      </c>
      <c r="S15" s="83">
        <v>24</v>
      </c>
      <c r="T15" s="83">
        <v>24</v>
      </c>
      <c r="U15" s="83">
        <f t="shared" si="0"/>
        <v>24</v>
      </c>
      <c r="V15" s="83"/>
    </row>
    <row r="16" spans="1:23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P16" s="52" t="s">
        <v>181</v>
      </c>
      <c r="Q16" s="53">
        <v>1</v>
      </c>
      <c r="R16" s="53">
        <v>29</v>
      </c>
      <c r="S16" s="53">
        <v>29</v>
      </c>
      <c r="T16" s="53">
        <v>29</v>
      </c>
      <c r="U16" s="53">
        <f t="shared" si="0"/>
        <v>29</v>
      </c>
      <c r="V16" s="53">
        <v>2</v>
      </c>
      <c r="W16" s="52"/>
    </row>
    <row r="17" spans="1:23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P17" s="52"/>
      <c r="Q17" s="53">
        <v>2</v>
      </c>
      <c r="R17" s="53">
        <v>30</v>
      </c>
      <c r="S17" s="53">
        <v>30</v>
      </c>
      <c r="T17" s="53">
        <v>30</v>
      </c>
      <c r="U17" s="53">
        <f t="shared" si="0"/>
        <v>30</v>
      </c>
      <c r="V17" s="53">
        <v>1</v>
      </c>
      <c r="W17" s="52"/>
    </row>
    <row r="18" spans="1:23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P18" s="52"/>
      <c r="Q18" s="53">
        <v>12</v>
      </c>
      <c r="R18" s="53">
        <v>28</v>
      </c>
      <c r="S18" s="53">
        <v>28</v>
      </c>
      <c r="T18" s="53">
        <v>28</v>
      </c>
      <c r="U18" s="53">
        <f t="shared" si="0"/>
        <v>28</v>
      </c>
      <c r="V18" s="53">
        <v>3</v>
      </c>
      <c r="W18" s="52"/>
    </row>
    <row r="19" spans="1:23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P19" s="52"/>
      <c r="Q19" s="53"/>
      <c r="R19" s="53"/>
      <c r="S19" s="53"/>
      <c r="T19" s="53"/>
      <c r="U19" s="53">
        <f t="shared" si="0"/>
        <v>0</v>
      </c>
      <c r="V19" s="53"/>
      <c r="W19" s="52"/>
    </row>
    <row r="20" spans="1:23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Q20" s="7"/>
      <c r="R20" s="7"/>
      <c r="S20" s="7"/>
      <c r="T20" s="7"/>
      <c r="U20" s="7">
        <f t="shared" si="0"/>
        <v>0</v>
      </c>
      <c r="V20" s="7"/>
    </row>
    <row r="21" spans="1:23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Q21" s="7"/>
      <c r="R21" s="7"/>
      <c r="S21" s="7"/>
      <c r="T21" s="7"/>
      <c r="U21" s="7">
        <f t="shared" si="0"/>
        <v>0</v>
      </c>
      <c r="V21" s="7"/>
    </row>
    <row r="22" spans="1:23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Q22" s="7"/>
      <c r="R22" s="7"/>
      <c r="S22" s="7"/>
      <c r="T22" s="7"/>
      <c r="U22" s="7">
        <f t="shared" si="0"/>
        <v>0</v>
      </c>
      <c r="V22" s="7"/>
    </row>
    <row r="23" spans="1:23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Q23" s="7"/>
      <c r="R23" s="7"/>
      <c r="S23" s="7"/>
      <c r="T23" s="7"/>
      <c r="U23" s="7">
        <f t="shared" si="0"/>
        <v>0</v>
      </c>
      <c r="V23" s="7"/>
    </row>
    <row r="24" spans="1:23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Q24" s="7"/>
      <c r="R24" s="7"/>
      <c r="S24" s="7"/>
      <c r="T24" s="7"/>
      <c r="U24" s="7">
        <f t="shared" si="0"/>
        <v>0</v>
      </c>
      <c r="V24" s="7"/>
    </row>
    <row r="25" spans="1:23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Q25" s="7"/>
      <c r="R25" s="7"/>
      <c r="S25" s="7"/>
      <c r="T25" s="7"/>
      <c r="U25" s="7">
        <f t="shared" si="0"/>
        <v>0</v>
      </c>
      <c r="V25" s="7"/>
    </row>
    <row r="26" spans="1:23" x14ac:dyDescent="0.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Q26" s="7"/>
      <c r="R26" s="7"/>
      <c r="S26" s="7"/>
      <c r="T26" s="7"/>
      <c r="U26" s="7">
        <f t="shared" si="0"/>
        <v>0</v>
      </c>
      <c r="V26" s="7"/>
    </row>
    <row r="27" spans="1:23" x14ac:dyDescent="0.5">
      <c r="Q27" s="7"/>
      <c r="R27" s="7"/>
      <c r="S27" s="7"/>
      <c r="T27" s="7"/>
      <c r="U27" s="7">
        <f t="shared" si="0"/>
        <v>0</v>
      </c>
      <c r="V27" s="7"/>
    </row>
    <row r="28" spans="1:23" x14ac:dyDescent="0.5">
      <c r="Q28" s="7"/>
      <c r="R28" s="7"/>
      <c r="S28" s="7"/>
      <c r="T28" s="7"/>
      <c r="U28" s="7">
        <f t="shared" si="0"/>
        <v>0</v>
      </c>
      <c r="V28" s="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topLeftCell="I5" workbookViewId="0">
      <selection activeCell="W13" sqref="W13"/>
    </sheetView>
  </sheetViews>
  <sheetFormatPr defaultRowHeight="14.35" x14ac:dyDescent="0.5"/>
  <sheetData>
    <row r="2" spans="1:21" ht="25.7" x14ac:dyDescent="0.85">
      <c r="C2" s="14" t="s">
        <v>36</v>
      </c>
    </row>
    <row r="4" spans="1:21" x14ac:dyDescent="0.5">
      <c r="B4" t="s">
        <v>37</v>
      </c>
    </row>
    <row r="6" spans="1:21" ht="57.35" x14ac:dyDescent="0.5">
      <c r="A6" s="10" t="s">
        <v>2</v>
      </c>
      <c r="B6" s="10" t="s">
        <v>3</v>
      </c>
      <c r="C6" s="10" t="s">
        <v>38</v>
      </c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  <c r="I6" s="10" t="s">
        <v>26</v>
      </c>
      <c r="J6" s="10" t="s">
        <v>27</v>
      </c>
      <c r="K6" s="10"/>
    </row>
    <row r="7" spans="1:21" x14ac:dyDescent="0.5">
      <c r="A7" s="10"/>
      <c r="B7" s="10">
        <v>10</v>
      </c>
      <c r="C7" s="10">
        <v>20</v>
      </c>
      <c r="D7" s="10">
        <v>20</v>
      </c>
      <c r="E7" s="10">
        <v>10</v>
      </c>
      <c r="F7" s="10">
        <v>10</v>
      </c>
      <c r="G7" s="10">
        <v>10</v>
      </c>
      <c r="H7" s="10">
        <v>10</v>
      </c>
      <c r="I7" s="10">
        <v>5</v>
      </c>
      <c r="J7" s="10">
        <v>90</v>
      </c>
      <c r="K7" s="10"/>
      <c r="P7" s="7" t="s">
        <v>2</v>
      </c>
      <c r="Q7" s="7" t="s">
        <v>193</v>
      </c>
      <c r="R7" s="7"/>
      <c r="S7" s="7"/>
      <c r="T7" s="7" t="s">
        <v>27</v>
      </c>
      <c r="U7" s="7" t="s">
        <v>196</v>
      </c>
    </row>
    <row r="8" spans="1:21" x14ac:dyDescent="0.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P8" s="7"/>
      <c r="Q8" s="7" t="s">
        <v>191</v>
      </c>
      <c r="R8" s="7" t="s">
        <v>186</v>
      </c>
      <c r="S8" s="7" t="s">
        <v>200</v>
      </c>
      <c r="T8" s="7"/>
      <c r="U8" s="7"/>
    </row>
    <row r="9" spans="1:21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O9" t="s">
        <v>189</v>
      </c>
      <c r="P9" s="7">
        <v>1</v>
      </c>
      <c r="Q9" s="7">
        <v>29</v>
      </c>
      <c r="R9" s="7">
        <v>29</v>
      </c>
      <c r="S9" s="7">
        <v>29</v>
      </c>
      <c r="T9" s="7">
        <f>(Q9+R9+S9)/3</f>
        <v>29</v>
      </c>
      <c r="U9" s="7">
        <v>2</v>
      </c>
    </row>
    <row r="10" spans="1:21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P10" s="7">
        <v>3</v>
      </c>
      <c r="Q10" s="7">
        <v>30</v>
      </c>
      <c r="R10" s="7">
        <v>30</v>
      </c>
      <c r="S10" s="7">
        <v>28</v>
      </c>
      <c r="T10" s="7">
        <f t="shared" ref="T10:T22" si="0">(Q10+R10+S10)/3</f>
        <v>29.333333333333332</v>
      </c>
      <c r="U10" s="7">
        <v>1</v>
      </c>
    </row>
    <row r="11" spans="1:21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O11" t="s">
        <v>209</v>
      </c>
      <c r="P11" s="7">
        <v>4</v>
      </c>
      <c r="Q11" s="7">
        <v>30</v>
      </c>
      <c r="R11" s="7">
        <v>30</v>
      </c>
      <c r="S11" s="7">
        <v>28</v>
      </c>
      <c r="T11" s="7">
        <f t="shared" si="0"/>
        <v>29.333333333333332</v>
      </c>
      <c r="U11" s="7">
        <v>1</v>
      </c>
    </row>
    <row r="12" spans="1:2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P12" s="7"/>
      <c r="Q12" s="7"/>
      <c r="R12" s="7"/>
      <c r="S12" s="7"/>
      <c r="T12" s="7">
        <f t="shared" si="0"/>
        <v>0</v>
      </c>
      <c r="U12" s="7"/>
    </row>
    <row r="13" spans="1:21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P13" s="7"/>
      <c r="Q13" s="7"/>
      <c r="R13" s="7"/>
      <c r="S13" s="7"/>
      <c r="T13" s="7">
        <f t="shared" si="0"/>
        <v>0</v>
      </c>
      <c r="U13" s="7"/>
    </row>
    <row r="14" spans="1:21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P14" s="7"/>
      <c r="Q14" s="7"/>
      <c r="R14" s="7"/>
      <c r="S14" s="7"/>
      <c r="T14" s="7">
        <f t="shared" si="0"/>
        <v>0</v>
      </c>
      <c r="U14" s="7"/>
    </row>
    <row r="15" spans="1:21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P15" s="7"/>
      <c r="Q15" s="7"/>
      <c r="R15" s="7"/>
      <c r="S15" s="7"/>
      <c r="T15" s="7">
        <f t="shared" si="0"/>
        <v>0</v>
      </c>
      <c r="U15" s="7"/>
    </row>
    <row r="16" spans="1:21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P16" s="7"/>
      <c r="Q16" s="7"/>
      <c r="R16" s="7"/>
      <c r="S16" s="7"/>
      <c r="T16" s="7">
        <f t="shared" si="0"/>
        <v>0</v>
      </c>
      <c r="U16" s="7"/>
    </row>
    <row r="17" spans="1:21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P17" s="7"/>
      <c r="Q17" s="7"/>
      <c r="R17" s="7"/>
      <c r="S17" s="7"/>
      <c r="T17" s="7">
        <f t="shared" si="0"/>
        <v>0</v>
      </c>
      <c r="U17" s="7"/>
    </row>
    <row r="18" spans="1:21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P18" s="7"/>
      <c r="Q18" s="7"/>
      <c r="R18" s="7"/>
      <c r="S18" s="7"/>
      <c r="T18" s="7">
        <f t="shared" si="0"/>
        <v>0</v>
      </c>
      <c r="U18" s="7"/>
    </row>
    <row r="19" spans="1:21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P19" s="7"/>
      <c r="Q19" s="7"/>
      <c r="R19" s="7"/>
      <c r="S19" s="7"/>
      <c r="T19" s="7">
        <f t="shared" si="0"/>
        <v>0</v>
      </c>
      <c r="U19" s="7"/>
    </row>
    <row r="20" spans="1:21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P20" s="7"/>
      <c r="Q20" s="7"/>
      <c r="R20" s="7"/>
      <c r="S20" s="7"/>
      <c r="T20" s="7">
        <f t="shared" si="0"/>
        <v>0</v>
      </c>
      <c r="U20" s="7"/>
    </row>
    <row r="21" spans="1:21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P21" s="7"/>
      <c r="Q21" s="7"/>
      <c r="R21" s="7"/>
      <c r="S21" s="7"/>
      <c r="T21" s="7">
        <f t="shared" si="0"/>
        <v>0</v>
      </c>
      <c r="U21" s="7"/>
    </row>
    <row r="22" spans="1:21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P22" s="7"/>
      <c r="Q22" s="7"/>
      <c r="R22" s="7"/>
      <c r="S22" s="7"/>
      <c r="T22" s="7">
        <f t="shared" si="0"/>
        <v>0</v>
      </c>
      <c r="U22" s="7"/>
    </row>
    <row r="23" spans="1:21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P23" s="7"/>
      <c r="Q23" s="7"/>
      <c r="R23" s="7"/>
      <c r="S23" s="7"/>
      <c r="T23" s="7"/>
      <c r="U23" s="7"/>
    </row>
    <row r="24" spans="1:21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P24" s="7"/>
      <c r="Q24" s="7"/>
      <c r="R24" s="7"/>
      <c r="S24" s="7"/>
      <c r="T24" s="7"/>
      <c r="U24" s="7"/>
    </row>
    <row r="25" spans="1:21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P25" s="7"/>
      <c r="Q25" s="7"/>
      <c r="R25" s="7"/>
      <c r="S25" s="7"/>
      <c r="T25" s="7"/>
      <c r="U25" s="7"/>
    </row>
    <row r="26" spans="1:21" x14ac:dyDescent="0.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P26" s="7"/>
      <c r="Q26" s="7"/>
      <c r="R26" s="7"/>
      <c r="S26" s="7"/>
      <c r="T26" s="7"/>
      <c r="U2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>
      <selection activeCell="A12" sqref="A12:XFD12"/>
    </sheetView>
  </sheetViews>
  <sheetFormatPr defaultRowHeight="14.35" x14ac:dyDescent="0.5"/>
  <cols>
    <col min="1" max="1" width="6.29296875" customWidth="1"/>
    <col min="2" max="5" width="6.703125" customWidth="1"/>
    <col min="6" max="6" width="6.703125" style="27" customWidth="1"/>
    <col min="7" max="7" width="6.703125" style="29" customWidth="1"/>
    <col min="8" max="8" width="6.703125" customWidth="1"/>
    <col min="9" max="9" width="6.703125" style="29" customWidth="1"/>
    <col min="10" max="10" width="6.703125" customWidth="1"/>
    <col min="11" max="11" width="6.703125" style="29" customWidth="1"/>
    <col min="12" max="12" width="6.703125" customWidth="1"/>
    <col min="13" max="13" width="6.703125" style="29" customWidth="1"/>
    <col min="14" max="14" width="6.703125" customWidth="1"/>
    <col min="15" max="15" width="6.703125" style="27" customWidth="1"/>
    <col min="16" max="18" width="6.703125" customWidth="1"/>
    <col min="19" max="19" width="6.703125" style="27" customWidth="1"/>
    <col min="20" max="20" width="6.703125" customWidth="1"/>
    <col min="21" max="21" width="6.703125" style="27" customWidth="1"/>
    <col min="22" max="23" width="6.703125" customWidth="1"/>
    <col min="24" max="24" width="6.703125" style="27" customWidth="1"/>
    <col min="25" max="32" width="6.703125" customWidth="1"/>
  </cols>
  <sheetData>
    <row r="1" spans="1:28" ht="15" customHeight="1" x14ac:dyDescent="0.5">
      <c r="H1" t="s">
        <v>93</v>
      </c>
    </row>
    <row r="2" spans="1:28" x14ac:dyDescent="0.5">
      <c r="F2" s="27" t="s">
        <v>180</v>
      </c>
      <c r="G2" s="29" t="s">
        <v>179</v>
      </c>
    </row>
    <row r="3" spans="1:28" ht="51" customHeight="1" x14ac:dyDescent="0.5">
      <c r="B3" s="2" t="s">
        <v>2</v>
      </c>
      <c r="C3" s="93" t="s">
        <v>3</v>
      </c>
      <c r="D3" s="94"/>
      <c r="E3" s="94"/>
      <c r="F3" s="94"/>
      <c r="G3" s="95"/>
      <c r="H3" s="93" t="s">
        <v>4</v>
      </c>
      <c r="I3" s="95"/>
      <c r="J3" s="93" t="s">
        <v>90</v>
      </c>
      <c r="K3" s="95"/>
      <c r="L3" s="93" t="s">
        <v>6</v>
      </c>
      <c r="M3" s="95"/>
      <c r="N3" s="93" t="s">
        <v>7</v>
      </c>
      <c r="O3" s="95"/>
      <c r="P3" s="2" t="s">
        <v>8</v>
      </c>
      <c r="Q3" s="2" t="s">
        <v>91</v>
      </c>
      <c r="R3" s="93" t="s">
        <v>13</v>
      </c>
      <c r="S3" s="95"/>
      <c r="T3" s="93" t="s">
        <v>10</v>
      </c>
      <c r="U3" s="95"/>
      <c r="V3" s="2" t="s">
        <v>11</v>
      </c>
      <c r="W3" s="96" t="s">
        <v>12</v>
      </c>
      <c r="X3" s="96"/>
      <c r="Y3" s="2" t="s">
        <v>92</v>
      </c>
      <c r="Z3" s="2" t="s">
        <v>15</v>
      </c>
      <c r="AA3" s="20" t="s">
        <v>27</v>
      </c>
      <c r="AB3" s="7"/>
    </row>
    <row r="4" spans="1:28" x14ac:dyDescent="0.5">
      <c r="B4" s="7"/>
      <c r="C4" s="102">
        <v>10</v>
      </c>
      <c r="D4" s="103"/>
      <c r="E4" s="103"/>
      <c r="F4" s="103"/>
      <c r="G4" s="104"/>
      <c r="H4" s="102">
        <v>10</v>
      </c>
      <c r="I4" s="104"/>
      <c r="J4" s="102">
        <v>10</v>
      </c>
      <c r="K4" s="104"/>
      <c r="L4" s="102">
        <v>10</v>
      </c>
      <c r="M4" s="104"/>
      <c r="N4" s="102">
        <v>10</v>
      </c>
      <c r="O4" s="104"/>
      <c r="P4" s="7">
        <v>10</v>
      </c>
      <c r="Q4" s="7">
        <v>10</v>
      </c>
      <c r="R4" s="102">
        <v>10</v>
      </c>
      <c r="S4" s="104"/>
      <c r="T4" s="102">
        <v>10</v>
      </c>
      <c r="U4" s="104"/>
      <c r="V4" s="7">
        <v>5</v>
      </c>
      <c r="W4" s="102">
        <v>15</v>
      </c>
      <c r="X4" s="103"/>
      <c r="Y4" s="7">
        <v>5</v>
      </c>
      <c r="Z4" s="7">
        <v>5</v>
      </c>
      <c r="AA4" s="7">
        <v>115</v>
      </c>
      <c r="AB4" s="7"/>
    </row>
    <row r="5" spans="1:28" s="34" customFormat="1" x14ac:dyDescent="0.5">
      <c r="B5" s="35"/>
      <c r="C5" s="39" t="s">
        <v>185</v>
      </c>
      <c r="D5" s="40" t="s">
        <v>186</v>
      </c>
      <c r="E5" s="40" t="s">
        <v>187</v>
      </c>
      <c r="F5" s="40"/>
      <c r="G5" s="41"/>
      <c r="H5" s="36"/>
      <c r="I5" s="38"/>
      <c r="J5" s="36"/>
      <c r="K5" s="38"/>
      <c r="L5" s="36"/>
      <c r="M5" s="38"/>
      <c r="N5" s="36"/>
      <c r="O5" s="38"/>
      <c r="P5" s="35"/>
      <c r="Q5" s="35"/>
      <c r="R5" s="36"/>
      <c r="S5" s="38"/>
      <c r="T5" s="36"/>
      <c r="U5" s="38"/>
      <c r="V5" s="35"/>
      <c r="W5" s="36"/>
      <c r="X5" s="37"/>
      <c r="Y5" s="35"/>
      <c r="Z5" s="35"/>
      <c r="AA5" s="35"/>
      <c r="AB5" s="35"/>
    </row>
    <row r="6" spans="1:28" x14ac:dyDescent="0.5">
      <c r="A6" t="s">
        <v>181</v>
      </c>
      <c r="B6" s="7">
        <v>1</v>
      </c>
      <c r="C6" s="7">
        <v>6</v>
      </c>
      <c r="D6" s="7">
        <v>6</v>
      </c>
      <c r="E6" s="7">
        <v>6</v>
      </c>
      <c r="F6" s="28">
        <v>7</v>
      </c>
      <c r="G6" s="30">
        <v>6</v>
      </c>
      <c r="H6" s="7">
        <v>6</v>
      </c>
      <c r="I6" s="30">
        <v>6</v>
      </c>
      <c r="J6" s="7">
        <v>6</v>
      </c>
      <c r="K6" s="30">
        <v>8</v>
      </c>
      <c r="L6" s="7">
        <v>7</v>
      </c>
      <c r="M6" s="30">
        <v>7</v>
      </c>
      <c r="N6" s="7">
        <v>6</v>
      </c>
      <c r="O6" s="28">
        <v>6</v>
      </c>
      <c r="P6" s="7">
        <v>5</v>
      </c>
      <c r="Q6" s="7">
        <v>6</v>
      </c>
      <c r="R6" s="7">
        <v>6</v>
      </c>
      <c r="S6" s="28">
        <v>7</v>
      </c>
      <c r="T6" s="7">
        <v>6</v>
      </c>
      <c r="U6" s="28">
        <v>8</v>
      </c>
      <c r="V6" s="7">
        <v>3</v>
      </c>
      <c r="W6" s="7">
        <v>8</v>
      </c>
      <c r="X6" s="28">
        <v>8</v>
      </c>
      <c r="Y6" s="7">
        <v>2</v>
      </c>
      <c r="Z6" s="7"/>
      <c r="AA6" s="7">
        <f>(C6+D6+E6)/3+H6+J6+L6+N6+P6+Q6+R6+T6+V6+W6+Y6-Z6</f>
        <v>67</v>
      </c>
      <c r="AB6" s="7">
        <v>2</v>
      </c>
    </row>
    <row r="7" spans="1:28" x14ac:dyDescent="0.5">
      <c r="B7" s="7">
        <v>2</v>
      </c>
      <c r="C7" s="7">
        <v>5</v>
      </c>
      <c r="D7" s="7">
        <v>5</v>
      </c>
      <c r="E7" s="7">
        <v>5</v>
      </c>
      <c r="F7" s="28">
        <v>6</v>
      </c>
      <c r="G7" s="30">
        <v>5</v>
      </c>
      <c r="H7" s="7">
        <v>5</v>
      </c>
      <c r="I7" s="30">
        <v>5</v>
      </c>
      <c r="J7" s="7">
        <v>6</v>
      </c>
      <c r="K7" s="30">
        <v>6</v>
      </c>
      <c r="L7" s="7">
        <v>6</v>
      </c>
      <c r="M7" s="30">
        <v>6</v>
      </c>
      <c r="N7" s="7">
        <v>4</v>
      </c>
      <c r="O7" s="28">
        <v>5</v>
      </c>
      <c r="P7" s="7">
        <v>5</v>
      </c>
      <c r="Q7" s="7">
        <v>4</v>
      </c>
      <c r="R7" s="7">
        <v>3</v>
      </c>
      <c r="S7" s="28">
        <v>6</v>
      </c>
      <c r="T7" s="7">
        <v>7</v>
      </c>
      <c r="U7" s="28">
        <v>7</v>
      </c>
      <c r="V7" s="7">
        <v>2</v>
      </c>
      <c r="W7" s="7">
        <v>4</v>
      </c>
      <c r="X7" s="28">
        <v>5</v>
      </c>
      <c r="Y7" s="7">
        <v>1</v>
      </c>
      <c r="Z7" s="7"/>
      <c r="AA7" s="7">
        <f t="shared" ref="AA7:AA31" si="0">(C7+D7+E7)/3+H7+J7+L7+N7+P7+Q7+R7+T7+V7+W7+Y7-Z7</f>
        <v>52</v>
      </c>
      <c r="AB7" s="7">
        <v>4</v>
      </c>
    </row>
    <row r="8" spans="1:28" x14ac:dyDescent="0.5">
      <c r="B8" s="7">
        <v>3</v>
      </c>
      <c r="C8" s="7">
        <v>6</v>
      </c>
      <c r="D8" s="7">
        <v>5</v>
      </c>
      <c r="E8" s="7">
        <v>6</v>
      </c>
      <c r="F8" s="28">
        <v>6</v>
      </c>
      <c r="G8" s="30">
        <v>7</v>
      </c>
      <c r="H8" s="7">
        <v>5</v>
      </c>
      <c r="I8" s="30">
        <v>8</v>
      </c>
      <c r="J8" s="7">
        <v>7</v>
      </c>
      <c r="K8" s="30">
        <v>7</v>
      </c>
      <c r="L8" s="7">
        <v>6</v>
      </c>
      <c r="M8" s="30">
        <v>8</v>
      </c>
      <c r="N8" s="7">
        <v>6</v>
      </c>
      <c r="O8" s="28">
        <v>8</v>
      </c>
      <c r="P8" s="7">
        <v>6</v>
      </c>
      <c r="Q8" s="7">
        <v>5</v>
      </c>
      <c r="R8" s="7">
        <v>4</v>
      </c>
      <c r="S8" s="28">
        <v>7</v>
      </c>
      <c r="T8" s="7">
        <v>6</v>
      </c>
      <c r="U8" s="28">
        <v>9</v>
      </c>
      <c r="V8" s="7">
        <v>4</v>
      </c>
      <c r="W8" s="7">
        <v>6</v>
      </c>
      <c r="X8" s="28">
        <v>8</v>
      </c>
      <c r="Y8" s="7">
        <v>3</v>
      </c>
      <c r="Z8" s="7"/>
      <c r="AA8" s="7">
        <f t="shared" si="0"/>
        <v>63.666666666666671</v>
      </c>
      <c r="AB8" s="7">
        <v>3</v>
      </c>
    </row>
    <row r="9" spans="1:28" x14ac:dyDescent="0.5">
      <c r="B9" s="7">
        <v>4</v>
      </c>
      <c r="C9" s="7">
        <v>8</v>
      </c>
      <c r="D9" s="7">
        <v>8</v>
      </c>
      <c r="E9" s="7">
        <v>7</v>
      </c>
      <c r="F9" s="28">
        <v>8</v>
      </c>
      <c r="G9" s="30">
        <v>9</v>
      </c>
      <c r="H9" s="7">
        <v>7</v>
      </c>
      <c r="I9" s="30">
        <v>8</v>
      </c>
      <c r="J9" s="7">
        <v>7</v>
      </c>
      <c r="K9" s="30">
        <v>8</v>
      </c>
      <c r="L9" s="7">
        <v>7</v>
      </c>
      <c r="M9" s="30">
        <v>8</v>
      </c>
      <c r="N9" s="7">
        <v>7</v>
      </c>
      <c r="O9" s="28">
        <v>8</v>
      </c>
      <c r="P9" s="7">
        <v>7</v>
      </c>
      <c r="Q9" s="7">
        <v>7</v>
      </c>
      <c r="R9" s="7">
        <v>8</v>
      </c>
      <c r="S9" s="28">
        <v>7</v>
      </c>
      <c r="T9" s="7">
        <v>9</v>
      </c>
      <c r="U9" s="28">
        <v>9</v>
      </c>
      <c r="V9" s="7">
        <v>4</v>
      </c>
      <c r="W9" s="7">
        <v>10</v>
      </c>
      <c r="X9" s="28">
        <v>9</v>
      </c>
      <c r="Y9" s="7">
        <v>5</v>
      </c>
      <c r="Z9" s="7"/>
      <c r="AA9" s="7">
        <f t="shared" si="0"/>
        <v>85.666666666666671</v>
      </c>
      <c r="AB9" s="7">
        <v>1</v>
      </c>
    </row>
    <row r="10" spans="1:28" x14ac:dyDescent="0.5">
      <c r="A10" t="s">
        <v>182</v>
      </c>
      <c r="B10" s="7">
        <v>5</v>
      </c>
      <c r="C10" s="7">
        <v>8</v>
      </c>
      <c r="D10" s="7">
        <v>8</v>
      </c>
      <c r="E10" s="7">
        <v>8</v>
      </c>
      <c r="F10" s="28">
        <v>6</v>
      </c>
      <c r="G10" s="30">
        <v>7</v>
      </c>
      <c r="H10" s="7">
        <v>8</v>
      </c>
      <c r="I10" s="30">
        <v>7</v>
      </c>
      <c r="J10" s="7">
        <v>8</v>
      </c>
      <c r="K10" s="30">
        <v>7</v>
      </c>
      <c r="L10" s="7">
        <v>6</v>
      </c>
      <c r="M10" s="30">
        <v>7</v>
      </c>
      <c r="N10" s="7">
        <v>8</v>
      </c>
      <c r="O10" s="28">
        <v>6</v>
      </c>
      <c r="P10" s="7">
        <v>8</v>
      </c>
      <c r="Q10" s="7">
        <v>7</v>
      </c>
      <c r="R10" s="7">
        <v>7</v>
      </c>
      <c r="S10" s="28">
        <v>7</v>
      </c>
      <c r="T10" s="7">
        <v>6</v>
      </c>
      <c r="U10" s="28">
        <v>6</v>
      </c>
      <c r="V10" s="7">
        <v>3</v>
      </c>
      <c r="W10" s="7">
        <v>7</v>
      </c>
      <c r="X10" s="28">
        <v>5</v>
      </c>
      <c r="Y10" s="7">
        <v>5</v>
      </c>
      <c r="Z10" s="7"/>
      <c r="AA10" s="7">
        <f t="shared" si="0"/>
        <v>81</v>
      </c>
      <c r="AB10" s="7">
        <v>1</v>
      </c>
    </row>
    <row r="11" spans="1:28" x14ac:dyDescent="0.5">
      <c r="A11" t="s">
        <v>183</v>
      </c>
      <c r="B11" s="7">
        <v>7</v>
      </c>
      <c r="C11" s="7">
        <v>6</v>
      </c>
      <c r="D11" s="7">
        <v>6</v>
      </c>
      <c r="E11" s="7">
        <v>6</v>
      </c>
      <c r="F11" s="28">
        <v>6</v>
      </c>
      <c r="G11" s="30">
        <v>6</v>
      </c>
      <c r="H11" s="7">
        <v>5</v>
      </c>
      <c r="I11" s="30">
        <v>7</v>
      </c>
      <c r="J11" s="7">
        <v>6</v>
      </c>
      <c r="K11" s="30">
        <v>7</v>
      </c>
      <c r="L11" s="7">
        <v>6</v>
      </c>
      <c r="M11" s="30">
        <v>6</v>
      </c>
      <c r="N11" s="7">
        <v>6</v>
      </c>
      <c r="O11" s="28">
        <v>5</v>
      </c>
      <c r="P11" s="7">
        <v>6</v>
      </c>
      <c r="Q11" s="7">
        <v>6</v>
      </c>
      <c r="R11" s="7">
        <v>4</v>
      </c>
      <c r="S11" s="28">
        <v>4</v>
      </c>
      <c r="T11" s="7">
        <v>6</v>
      </c>
      <c r="U11" s="28">
        <v>6</v>
      </c>
      <c r="V11" s="7">
        <v>2</v>
      </c>
      <c r="W11" s="7">
        <v>7</v>
      </c>
      <c r="X11" s="28">
        <v>7</v>
      </c>
      <c r="Y11" s="7">
        <v>3</v>
      </c>
      <c r="Z11" s="7"/>
      <c r="AA11" s="7">
        <f t="shared" si="0"/>
        <v>63</v>
      </c>
      <c r="AB11" s="7">
        <v>3</v>
      </c>
    </row>
    <row r="12" spans="1:28" x14ac:dyDescent="0.5">
      <c r="B12" s="7">
        <v>8</v>
      </c>
      <c r="C12" s="7">
        <v>7</v>
      </c>
      <c r="D12" s="7">
        <v>7</v>
      </c>
      <c r="E12" s="7">
        <v>7</v>
      </c>
      <c r="F12" s="28">
        <v>5</v>
      </c>
      <c r="G12" s="30">
        <v>5</v>
      </c>
      <c r="H12" s="7">
        <v>6</v>
      </c>
      <c r="I12" s="30">
        <v>6</v>
      </c>
      <c r="J12" s="7">
        <v>6</v>
      </c>
      <c r="K12" s="30">
        <v>6</v>
      </c>
      <c r="L12" s="7">
        <v>6</v>
      </c>
      <c r="M12" s="30">
        <v>5</v>
      </c>
      <c r="N12" s="7">
        <v>7</v>
      </c>
      <c r="O12" s="28">
        <v>4</v>
      </c>
      <c r="P12" s="7">
        <v>7</v>
      </c>
      <c r="Q12" s="7">
        <v>7</v>
      </c>
      <c r="R12" s="7">
        <v>6</v>
      </c>
      <c r="S12" s="28">
        <v>4</v>
      </c>
      <c r="T12" s="7">
        <v>7</v>
      </c>
      <c r="U12" s="28"/>
      <c r="V12" s="7">
        <v>2</v>
      </c>
      <c r="W12" s="7">
        <v>8</v>
      </c>
      <c r="X12" s="28"/>
      <c r="Y12" s="7">
        <v>3</v>
      </c>
      <c r="Z12" s="7"/>
      <c r="AA12" s="7">
        <f t="shared" si="0"/>
        <v>72</v>
      </c>
      <c r="AB12" s="7">
        <v>2</v>
      </c>
    </row>
    <row r="13" spans="1:28" x14ac:dyDescent="0.5">
      <c r="A13" t="s">
        <v>184</v>
      </c>
      <c r="B13" s="7">
        <v>9</v>
      </c>
      <c r="C13" s="7">
        <v>5</v>
      </c>
      <c r="D13" s="7">
        <v>5</v>
      </c>
      <c r="E13" s="7">
        <v>5</v>
      </c>
      <c r="F13" s="28">
        <v>4</v>
      </c>
      <c r="G13" s="30">
        <v>5</v>
      </c>
      <c r="H13" s="7">
        <v>5</v>
      </c>
      <c r="I13" s="30">
        <v>6</v>
      </c>
      <c r="J13" s="7">
        <v>5</v>
      </c>
      <c r="K13" s="30">
        <v>7</v>
      </c>
      <c r="L13" s="7">
        <v>5</v>
      </c>
      <c r="M13" s="30">
        <v>5</v>
      </c>
      <c r="N13" s="7">
        <v>5</v>
      </c>
      <c r="O13" s="28">
        <v>4</v>
      </c>
      <c r="P13" s="7">
        <v>4</v>
      </c>
      <c r="Q13" s="7">
        <v>4</v>
      </c>
      <c r="R13" s="7">
        <v>5</v>
      </c>
      <c r="S13" s="28">
        <v>3</v>
      </c>
      <c r="T13" s="7">
        <v>5</v>
      </c>
      <c r="U13" s="28">
        <v>3</v>
      </c>
      <c r="V13" s="7">
        <v>2</v>
      </c>
      <c r="W13" s="7">
        <v>5</v>
      </c>
      <c r="X13" s="28">
        <v>6</v>
      </c>
      <c r="Y13" s="7">
        <v>3</v>
      </c>
      <c r="Z13" s="7"/>
      <c r="AA13" s="7">
        <f t="shared" si="0"/>
        <v>53</v>
      </c>
      <c r="AB13" s="7">
        <v>0</v>
      </c>
    </row>
    <row r="14" spans="1:28" x14ac:dyDescent="0.5">
      <c r="B14" s="7"/>
      <c r="C14" s="7"/>
      <c r="D14" s="7"/>
      <c r="E14" s="7"/>
      <c r="F14" s="28"/>
      <c r="G14" s="30"/>
      <c r="H14" s="7"/>
      <c r="I14" s="30"/>
      <c r="J14" s="7"/>
      <c r="K14" s="30"/>
      <c r="L14" s="7"/>
      <c r="M14" s="30"/>
      <c r="N14" s="7"/>
      <c r="O14" s="28"/>
      <c r="P14" s="7"/>
      <c r="Q14" s="7"/>
      <c r="R14" s="7"/>
      <c r="S14" s="28"/>
      <c r="T14" s="7"/>
      <c r="U14" s="28"/>
      <c r="V14" s="7"/>
      <c r="W14" s="7"/>
      <c r="X14" s="28"/>
      <c r="Y14" s="7"/>
      <c r="Z14" s="7"/>
      <c r="AA14" s="7">
        <f t="shared" si="0"/>
        <v>0</v>
      </c>
      <c r="AB14" s="7"/>
    </row>
    <row r="15" spans="1:28" x14ac:dyDescent="0.5">
      <c r="B15" s="7"/>
      <c r="C15" s="7"/>
      <c r="D15" s="7"/>
      <c r="E15" s="7"/>
      <c r="F15" s="28"/>
      <c r="G15" s="30"/>
      <c r="H15" s="7"/>
      <c r="I15" s="30"/>
      <c r="J15" s="7"/>
      <c r="K15" s="30"/>
      <c r="L15" s="7"/>
      <c r="M15" s="30"/>
      <c r="N15" s="7"/>
      <c r="O15" s="28"/>
      <c r="P15" s="7"/>
      <c r="Q15" s="7"/>
      <c r="R15" s="7"/>
      <c r="S15" s="28"/>
      <c r="T15" s="7"/>
      <c r="U15" s="28"/>
      <c r="V15" s="7"/>
      <c r="W15" s="7"/>
      <c r="X15" s="28"/>
      <c r="Y15" s="7"/>
      <c r="Z15" s="7"/>
      <c r="AA15" s="7">
        <f t="shared" si="0"/>
        <v>0</v>
      </c>
      <c r="AB15" s="7"/>
    </row>
    <row r="16" spans="1:28" x14ac:dyDescent="0.5">
      <c r="B16" s="7"/>
      <c r="C16" s="7"/>
      <c r="D16" s="7"/>
      <c r="E16" s="7"/>
      <c r="F16" s="28"/>
      <c r="G16" s="30"/>
      <c r="H16" s="7"/>
      <c r="I16" s="30"/>
      <c r="J16" s="7"/>
      <c r="K16" s="30"/>
      <c r="L16" s="7"/>
      <c r="M16" s="30"/>
      <c r="N16" s="7"/>
      <c r="O16" s="28"/>
      <c r="P16" s="7"/>
      <c r="Q16" s="7"/>
      <c r="R16" s="7"/>
      <c r="S16" s="28"/>
      <c r="T16" s="7"/>
      <c r="U16" s="28"/>
      <c r="V16" s="7"/>
      <c r="W16" s="7"/>
      <c r="X16" s="28"/>
      <c r="Y16" s="7"/>
      <c r="Z16" s="7"/>
      <c r="AA16" s="7">
        <f t="shared" si="0"/>
        <v>0</v>
      </c>
      <c r="AB16" s="7"/>
    </row>
    <row r="17" spans="2:28" x14ac:dyDescent="0.5">
      <c r="B17" s="7"/>
      <c r="C17" s="7"/>
      <c r="D17" s="7"/>
      <c r="E17" s="7"/>
      <c r="F17" s="28"/>
      <c r="G17" s="30"/>
      <c r="H17" s="7"/>
      <c r="I17" s="30"/>
      <c r="J17" s="7"/>
      <c r="K17" s="30"/>
      <c r="L17" s="7"/>
      <c r="M17" s="30"/>
      <c r="N17" s="7"/>
      <c r="O17" s="28"/>
      <c r="P17" s="7"/>
      <c r="Q17" s="7"/>
      <c r="R17" s="7"/>
      <c r="S17" s="28"/>
      <c r="T17" s="7"/>
      <c r="U17" s="28"/>
      <c r="V17" s="7"/>
      <c r="W17" s="7"/>
      <c r="X17" s="28"/>
      <c r="Y17" s="7"/>
      <c r="Z17" s="7"/>
      <c r="AA17" s="7">
        <f t="shared" si="0"/>
        <v>0</v>
      </c>
      <c r="AB17" s="7"/>
    </row>
    <row r="18" spans="2:28" x14ac:dyDescent="0.5">
      <c r="B18" s="7"/>
      <c r="C18" s="7"/>
      <c r="D18" s="7"/>
      <c r="E18" s="7"/>
      <c r="F18" s="28"/>
      <c r="G18" s="30"/>
      <c r="H18" s="7"/>
      <c r="I18" s="30"/>
      <c r="J18" s="7"/>
      <c r="K18" s="30"/>
      <c r="L18" s="7"/>
      <c r="M18" s="30"/>
      <c r="N18" s="7"/>
      <c r="O18" s="28"/>
      <c r="P18" s="7"/>
      <c r="Q18" s="7"/>
      <c r="R18" s="7"/>
      <c r="S18" s="28"/>
      <c r="T18" s="7"/>
      <c r="U18" s="28"/>
      <c r="V18" s="7"/>
      <c r="W18" s="7"/>
      <c r="X18" s="28"/>
      <c r="Y18" s="7"/>
      <c r="Z18" s="7"/>
      <c r="AA18" s="7">
        <f t="shared" si="0"/>
        <v>0</v>
      </c>
      <c r="AB18" s="7"/>
    </row>
    <row r="19" spans="2:28" x14ac:dyDescent="0.5">
      <c r="B19" s="7"/>
      <c r="C19" s="7"/>
      <c r="D19" s="7"/>
      <c r="E19" s="7"/>
      <c r="F19" s="28"/>
      <c r="G19" s="30"/>
      <c r="H19" s="7"/>
      <c r="I19" s="30"/>
      <c r="J19" s="7"/>
      <c r="K19" s="30"/>
      <c r="L19" s="7"/>
      <c r="M19" s="30"/>
      <c r="N19" s="7"/>
      <c r="O19" s="28"/>
      <c r="P19" s="7"/>
      <c r="Q19" s="7"/>
      <c r="R19" s="7"/>
      <c r="S19" s="28"/>
      <c r="T19" s="7"/>
      <c r="U19" s="28"/>
      <c r="V19" s="7"/>
      <c r="W19" s="7"/>
      <c r="X19" s="28"/>
      <c r="Y19" s="7"/>
      <c r="Z19" s="7"/>
      <c r="AA19" s="7">
        <f t="shared" si="0"/>
        <v>0</v>
      </c>
      <c r="AB19" s="7"/>
    </row>
    <row r="20" spans="2:28" x14ac:dyDescent="0.5">
      <c r="AA20" s="7">
        <f t="shared" si="0"/>
        <v>0</v>
      </c>
    </row>
    <row r="21" spans="2:28" x14ac:dyDescent="0.5">
      <c r="AA21" s="7">
        <f t="shared" si="0"/>
        <v>0</v>
      </c>
    </row>
    <row r="22" spans="2:28" x14ac:dyDescent="0.5">
      <c r="AA22" s="7">
        <f t="shared" si="0"/>
        <v>0</v>
      </c>
    </row>
    <row r="23" spans="2:28" x14ac:dyDescent="0.5">
      <c r="AA23" s="7">
        <f t="shared" si="0"/>
        <v>0</v>
      </c>
    </row>
    <row r="24" spans="2:28" x14ac:dyDescent="0.5">
      <c r="AA24" s="7">
        <f t="shared" si="0"/>
        <v>0</v>
      </c>
    </row>
    <row r="25" spans="2:28" x14ac:dyDescent="0.5">
      <c r="AA25" s="7">
        <f t="shared" si="0"/>
        <v>0</v>
      </c>
    </row>
    <row r="26" spans="2:28" x14ac:dyDescent="0.5">
      <c r="AA26" s="7">
        <f t="shared" si="0"/>
        <v>0</v>
      </c>
    </row>
    <row r="27" spans="2:28" x14ac:dyDescent="0.5">
      <c r="AA27" s="7">
        <f t="shared" si="0"/>
        <v>0</v>
      </c>
    </row>
    <row r="28" spans="2:28" x14ac:dyDescent="0.5">
      <c r="AA28" s="7">
        <f t="shared" si="0"/>
        <v>0</v>
      </c>
    </row>
    <row r="29" spans="2:28" x14ac:dyDescent="0.5">
      <c r="AA29" s="7">
        <f t="shared" si="0"/>
        <v>0</v>
      </c>
    </row>
    <row r="30" spans="2:28" x14ac:dyDescent="0.5">
      <c r="AA30" s="7">
        <f t="shared" si="0"/>
        <v>0</v>
      </c>
    </row>
    <row r="31" spans="2:28" x14ac:dyDescent="0.5">
      <c r="AA31" s="7">
        <f t="shared" si="0"/>
        <v>0</v>
      </c>
    </row>
  </sheetData>
  <mergeCells count="16">
    <mergeCell ref="W3:X3"/>
    <mergeCell ref="C3:G3"/>
    <mergeCell ref="C4:G4"/>
    <mergeCell ref="N3:O3"/>
    <mergeCell ref="N4:O4"/>
    <mergeCell ref="R3:S3"/>
    <mergeCell ref="R4:S4"/>
    <mergeCell ref="T3:U3"/>
    <mergeCell ref="T4:U4"/>
    <mergeCell ref="W4:X4"/>
    <mergeCell ref="H3:I3"/>
    <mergeCell ref="H4:I4"/>
    <mergeCell ref="J3:K3"/>
    <mergeCell ref="J4:K4"/>
    <mergeCell ref="L3:M3"/>
    <mergeCell ref="L4:M4"/>
  </mergeCells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8"/>
  <sheetViews>
    <sheetView topLeftCell="D3" workbookViewId="0">
      <selection activeCell="O5" sqref="O5:V25"/>
    </sheetView>
  </sheetViews>
  <sheetFormatPr defaultRowHeight="14.35" x14ac:dyDescent="0.5"/>
  <sheetData>
    <row r="2" spans="1:21" ht="25.7" x14ac:dyDescent="0.85">
      <c r="D2" s="14" t="s">
        <v>29</v>
      </c>
    </row>
    <row r="4" spans="1:21" x14ac:dyDescent="0.5">
      <c r="B4" t="s">
        <v>30</v>
      </c>
    </row>
    <row r="6" spans="1:21" ht="43" x14ac:dyDescent="0.5">
      <c r="A6" s="10" t="s">
        <v>2</v>
      </c>
      <c r="B6" s="10" t="s">
        <v>3</v>
      </c>
      <c r="C6" s="10" t="s">
        <v>24</v>
      </c>
      <c r="D6" s="10" t="s">
        <v>25</v>
      </c>
      <c r="E6" s="10" t="s">
        <v>31</v>
      </c>
      <c r="F6" s="105" t="s">
        <v>32</v>
      </c>
      <c r="G6" s="105"/>
      <c r="H6" s="105"/>
      <c r="I6" s="16" t="s">
        <v>21</v>
      </c>
      <c r="J6" s="10" t="s">
        <v>26</v>
      </c>
      <c r="K6" s="10" t="s">
        <v>27</v>
      </c>
      <c r="L6" s="10"/>
      <c r="P6" s="7" t="s">
        <v>2</v>
      </c>
      <c r="Q6" s="7" t="s">
        <v>193</v>
      </c>
      <c r="R6" s="7"/>
      <c r="S6" s="7"/>
      <c r="T6" s="7" t="s">
        <v>27</v>
      </c>
      <c r="U6" s="7" t="s">
        <v>196</v>
      </c>
    </row>
    <row r="7" spans="1:21" x14ac:dyDescent="0.5">
      <c r="A7" s="26"/>
      <c r="B7" s="26"/>
      <c r="C7" s="26"/>
      <c r="D7" s="26"/>
      <c r="E7" s="26"/>
      <c r="F7" s="26"/>
      <c r="G7" s="26"/>
      <c r="H7" s="26"/>
      <c r="I7" s="16"/>
      <c r="J7" s="26"/>
      <c r="K7" s="26"/>
      <c r="L7" s="26"/>
      <c r="P7" s="7"/>
      <c r="Q7" s="7" t="s">
        <v>187</v>
      </c>
      <c r="R7" s="7" t="s">
        <v>194</v>
      </c>
      <c r="S7" s="7" t="s">
        <v>195</v>
      </c>
      <c r="T7" s="7"/>
      <c r="U7" s="7"/>
    </row>
    <row r="8" spans="1:21" x14ac:dyDescent="0.5">
      <c r="A8" s="10"/>
      <c r="B8" s="10"/>
      <c r="C8" s="10"/>
      <c r="D8" s="10"/>
      <c r="E8" s="10"/>
      <c r="F8" s="10" t="s">
        <v>33</v>
      </c>
      <c r="G8" s="10" t="s">
        <v>34</v>
      </c>
      <c r="H8" s="10" t="s">
        <v>35</v>
      </c>
      <c r="I8" s="16"/>
      <c r="J8" s="10"/>
      <c r="K8" s="10"/>
      <c r="L8" s="10"/>
      <c r="P8" s="7">
        <v>1</v>
      </c>
      <c r="Q8" s="7">
        <v>25</v>
      </c>
      <c r="R8" s="7">
        <v>25</v>
      </c>
      <c r="S8" s="7">
        <v>25</v>
      </c>
      <c r="T8" s="7">
        <f>(Q8+R8+S8)/3</f>
        <v>25</v>
      </c>
      <c r="U8" s="7"/>
    </row>
    <row r="9" spans="1:21" x14ac:dyDescent="0.5">
      <c r="A9" s="10"/>
      <c r="B9" s="10">
        <v>10</v>
      </c>
      <c r="C9" s="10">
        <v>5</v>
      </c>
      <c r="D9" s="10">
        <v>5</v>
      </c>
      <c r="E9" s="10">
        <v>10</v>
      </c>
      <c r="F9" s="10">
        <v>5</v>
      </c>
      <c r="G9" s="10">
        <v>5</v>
      </c>
      <c r="H9" s="10">
        <v>5</v>
      </c>
      <c r="I9" s="10">
        <v>10</v>
      </c>
      <c r="J9" s="10">
        <v>5</v>
      </c>
      <c r="K9" s="10">
        <v>55</v>
      </c>
      <c r="L9" s="10"/>
      <c r="P9" s="7">
        <v>2</v>
      </c>
      <c r="Q9" s="7">
        <v>28</v>
      </c>
      <c r="R9" s="7">
        <v>28</v>
      </c>
      <c r="S9" s="7">
        <v>28</v>
      </c>
      <c r="T9" s="7">
        <f t="shared" ref="T9:T21" si="0">(Q9+R9+S9)/3</f>
        <v>28</v>
      </c>
      <c r="U9" s="7">
        <v>3</v>
      </c>
    </row>
    <row r="10" spans="1:21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P10" s="7">
        <v>3</v>
      </c>
      <c r="Q10" s="7">
        <v>27</v>
      </c>
      <c r="R10" s="7">
        <v>26</v>
      </c>
      <c r="S10" s="7">
        <v>27</v>
      </c>
      <c r="T10" s="7">
        <f t="shared" si="0"/>
        <v>26.666666666666668</v>
      </c>
      <c r="U10" s="7"/>
    </row>
    <row r="11" spans="1:21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P11" s="7">
        <v>4</v>
      </c>
      <c r="Q11" s="7">
        <v>26</v>
      </c>
      <c r="R11" s="7">
        <v>27</v>
      </c>
      <c r="S11" s="7">
        <v>26</v>
      </c>
      <c r="T11" s="7">
        <f t="shared" si="0"/>
        <v>26.333333333333332</v>
      </c>
      <c r="U11" s="7"/>
    </row>
    <row r="12" spans="1:2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P12" s="7">
        <v>5</v>
      </c>
      <c r="Q12" s="7">
        <v>29</v>
      </c>
      <c r="R12" s="7">
        <v>29</v>
      </c>
      <c r="S12" s="7">
        <v>29</v>
      </c>
      <c r="T12" s="7">
        <f t="shared" si="0"/>
        <v>29</v>
      </c>
      <c r="U12" s="7">
        <v>2</v>
      </c>
    </row>
    <row r="13" spans="1:21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P13" s="7">
        <v>6</v>
      </c>
      <c r="Q13" s="7">
        <v>26</v>
      </c>
      <c r="R13" s="7">
        <v>26</v>
      </c>
      <c r="S13" s="7">
        <v>26</v>
      </c>
      <c r="T13" s="7">
        <f t="shared" si="0"/>
        <v>26</v>
      </c>
      <c r="U13" s="7"/>
    </row>
    <row r="14" spans="1:21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P14" s="7">
        <v>7</v>
      </c>
      <c r="Q14" s="7">
        <v>25</v>
      </c>
      <c r="R14" s="7">
        <v>24</v>
      </c>
      <c r="S14" s="7">
        <v>25</v>
      </c>
      <c r="T14" s="7">
        <f t="shared" si="0"/>
        <v>24.666666666666668</v>
      </c>
      <c r="U14" s="7"/>
    </row>
    <row r="15" spans="1:21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P15" s="7">
        <v>8</v>
      </c>
      <c r="Q15" s="7">
        <v>26</v>
      </c>
      <c r="R15" s="7">
        <v>26</v>
      </c>
      <c r="S15" s="7">
        <v>26</v>
      </c>
      <c r="T15" s="7">
        <f t="shared" si="0"/>
        <v>26</v>
      </c>
      <c r="U15" s="7"/>
    </row>
    <row r="16" spans="1:21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P16" s="7">
        <v>9</v>
      </c>
      <c r="Q16" s="7">
        <v>23</v>
      </c>
      <c r="R16" s="7">
        <v>24</v>
      </c>
      <c r="S16" s="7">
        <v>23</v>
      </c>
      <c r="T16" s="7">
        <f t="shared" si="0"/>
        <v>23.333333333333332</v>
      </c>
      <c r="U16" s="7"/>
    </row>
    <row r="17" spans="1:21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P17" s="7">
        <v>10</v>
      </c>
      <c r="Q17" s="7">
        <v>26</v>
      </c>
      <c r="R17" s="7">
        <v>26</v>
      </c>
      <c r="S17" s="7">
        <v>25</v>
      </c>
      <c r="T17" s="7">
        <f t="shared" si="0"/>
        <v>25.666666666666668</v>
      </c>
      <c r="U17" s="7"/>
    </row>
    <row r="18" spans="1:21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P18" s="7">
        <v>11</v>
      </c>
      <c r="Q18" s="7">
        <v>21</v>
      </c>
      <c r="R18" s="7">
        <v>21</v>
      </c>
      <c r="S18" s="7">
        <v>21</v>
      </c>
      <c r="T18" s="7">
        <f t="shared" si="0"/>
        <v>21</v>
      </c>
      <c r="U18" s="7"/>
    </row>
    <row r="19" spans="1:21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P19" s="7">
        <v>12</v>
      </c>
      <c r="Q19" s="7">
        <v>24</v>
      </c>
      <c r="R19" s="7">
        <v>25</v>
      </c>
      <c r="S19" s="7">
        <v>24</v>
      </c>
      <c r="T19" s="7">
        <f t="shared" si="0"/>
        <v>24.333333333333332</v>
      </c>
      <c r="U19" s="7"/>
    </row>
    <row r="20" spans="1:21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P20" s="7">
        <v>13</v>
      </c>
      <c r="Q20" s="7">
        <v>30</v>
      </c>
      <c r="R20" s="7">
        <v>30</v>
      </c>
      <c r="S20" s="7">
        <v>30</v>
      </c>
      <c r="T20" s="7">
        <f t="shared" si="0"/>
        <v>30</v>
      </c>
      <c r="U20" s="7">
        <v>1</v>
      </c>
    </row>
    <row r="21" spans="1:21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P21" s="7">
        <v>14</v>
      </c>
      <c r="Q21" s="7">
        <v>22</v>
      </c>
      <c r="R21" s="7">
        <v>23</v>
      </c>
      <c r="S21" s="7">
        <v>22</v>
      </c>
      <c r="T21" s="7">
        <f t="shared" si="0"/>
        <v>22.333333333333332</v>
      </c>
      <c r="U21" s="7"/>
    </row>
    <row r="22" spans="1:21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P22" s="7"/>
      <c r="Q22" s="7"/>
      <c r="R22" s="7"/>
      <c r="S22" s="7"/>
      <c r="T22" s="7"/>
      <c r="U22" s="7"/>
    </row>
    <row r="23" spans="1:21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P23" s="7"/>
      <c r="Q23" s="7"/>
      <c r="R23" s="7"/>
      <c r="S23" s="7"/>
      <c r="T23" s="7"/>
      <c r="U23" s="7"/>
    </row>
    <row r="24" spans="1:21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P24" s="7"/>
      <c r="Q24" s="7"/>
      <c r="R24" s="7"/>
      <c r="S24" s="7"/>
      <c r="T24" s="7"/>
      <c r="U24" s="7"/>
    </row>
    <row r="25" spans="1:21" x14ac:dyDescent="0.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P25" s="7"/>
      <c r="Q25" s="7"/>
      <c r="R25" s="7"/>
      <c r="S25" s="7"/>
      <c r="T25" s="7"/>
      <c r="U25" s="7"/>
    </row>
    <row r="26" spans="1:21" x14ac:dyDescent="0.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P26" s="7"/>
      <c r="Q26" s="7"/>
      <c r="R26" s="7"/>
    </row>
    <row r="27" spans="1:21" x14ac:dyDescent="0.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P27" s="7"/>
      <c r="Q27" s="7"/>
      <c r="R27" s="7"/>
    </row>
    <row r="28" spans="1:21" x14ac:dyDescent="0.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P28" s="7"/>
      <c r="Q28" s="7"/>
      <c r="R28" s="7"/>
    </row>
  </sheetData>
  <mergeCells count="1">
    <mergeCell ref="F6:H6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D1" workbookViewId="0">
      <selection activeCell="P5" sqref="P5:X27"/>
    </sheetView>
  </sheetViews>
  <sheetFormatPr defaultRowHeight="14.35" x14ac:dyDescent="0.5"/>
  <cols>
    <col min="3" max="3" width="16.5859375" customWidth="1"/>
  </cols>
  <sheetData>
    <row r="1" spans="1:23" s="9" customFormat="1" x14ac:dyDescent="0.5"/>
    <row r="2" spans="1:23" s="9" customFormat="1" x14ac:dyDescent="0.5">
      <c r="B2" s="118" t="s">
        <v>19</v>
      </c>
      <c r="C2" s="118"/>
      <c r="D2" s="118"/>
      <c r="E2" s="118"/>
      <c r="F2" s="118"/>
      <c r="G2" s="118"/>
      <c r="H2" s="118"/>
      <c r="I2" s="118"/>
      <c r="J2" s="118"/>
    </row>
    <row r="3" spans="1:23" s="9" customFormat="1" x14ac:dyDescent="0.5">
      <c r="B3" s="119" t="s">
        <v>28</v>
      </c>
      <c r="C3" s="119"/>
      <c r="D3" s="119"/>
      <c r="E3" s="119"/>
      <c r="F3" s="119"/>
    </row>
    <row r="4" spans="1:23" s="9" customFormat="1" x14ac:dyDescent="0.5">
      <c r="B4" s="13"/>
      <c r="C4" s="13"/>
      <c r="D4" s="13"/>
      <c r="E4" s="13"/>
      <c r="F4" s="13"/>
    </row>
    <row r="5" spans="1:23" s="9" customFormat="1" ht="57.35" x14ac:dyDescent="0.5">
      <c r="A5" s="10" t="s">
        <v>2</v>
      </c>
      <c r="B5" s="10" t="s">
        <v>3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/>
      <c r="P5"/>
      <c r="Q5"/>
      <c r="R5"/>
      <c r="S5"/>
      <c r="T5"/>
      <c r="U5"/>
      <c r="V5"/>
      <c r="W5"/>
    </row>
    <row r="6" spans="1:23" s="9" customFormat="1" x14ac:dyDescent="0.5">
      <c r="A6" s="10"/>
      <c r="B6" s="10">
        <v>10</v>
      </c>
      <c r="C6" s="10">
        <v>20</v>
      </c>
      <c r="D6" s="10">
        <v>10</v>
      </c>
      <c r="E6" s="10">
        <v>10</v>
      </c>
      <c r="F6" s="10">
        <v>10</v>
      </c>
      <c r="G6" s="10">
        <v>10</v>
      </c>
      <c r="H6" s="10">
        <v>10</v>
      </c>
      <c r="I6" s="10">
        <v>5</v>
      </c>
      <c r="J6" s="10"/>
      <c r="K6" s="10"/>
      <c r="P6"/>
      <c r="Q6" s="7" t="s">
        <v>2</v>
      </c>
      <c r="R6" s="7" t="s">
        <v>193</v>
      </c>
      <c r="S6" s="7"/>
      <c r="T6" s="7"/>
      <c r="U6" s="7" t="s">
        <v>27</v>
      </c>
      <c r="V6" s="7" t="s">
        <v>196</v>
      </c>
      <c r="W6"/>
    </row>
    <row r="7" spans="1:23" s="9" customFormat="1" x14ac:dyDescent="0.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P7"/>
      <c r="Q7" s="7"/>
      <c r="R7" s="7" t="s">
        <v>186</v>
      </c>
      <c r="S7" s="7" t="s">
        <v>192</v>
      </c>
      <c r="T7" s="7" t="s">
        <v>187</v>
      </c>
      <c r="U7" s="7"/>
      <c r="V7" s="7"/>
      <c r="W7"/>
    </row>
    <row r="8" spans="1:23" s="9" customFormat="1" x14ac:dyDescent="0.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P8"/>
      <c r="Q8" s="7"/>
      <c r="R8" s="7"/>
      <c r="S8" s="7"/>
      <c r="T8" s="7"/>
      <c r="U8" s="7">
        <f>(R8+S8+T8)/3</f>
        <v>0</v>
      </c>
      <c r="V8" s="7"/>
      <c r="W8"/>
    </row>
    <row r="9" spans="1:23" s="9" customFormat="1" x14ac:dyDescent="0.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P9" t="s">
        <v>199</v>
      </c>
      <c r="Q9" s="7">
        <v>10</v>
      </c>
      <c r="R9" s="7">
        <v>25</v>
      </c>
      <c r="S9" s="7">
        <v>25</v>
      </c>
      <c r="T9" s="7">
        <v>25</v>
      </c>
      <c r="U9" s="7">
        <f t="shared" ref="U9:U24" si="0">(R9+S9+T9)/3</f>
        <v>25</v>
      </c>
      <c r="V9" s="7"/>
      <c r="W9"/>
    </row>
    <row r="10" spans="1:23" s="9" customFormat="1" x14ac:dyDescent="0.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P10"/>
      <c r="Q10" s="7">
        <v>11</v>
      </c>
      <c r="R10" s="7">
        <v>28</v>
      </c>
      <c r="S10" s="7">
        <v>28</v>
      </c>
      <c r="T10" s="7">
        <v>28</v>
      </c>
      <c r="U10" s="7">
        <f t="shared" si="0"/>
        <v>28</v>
      </c>
      <c r="V10" s="7">
        <v>3</v>
      </c>
      <c r="W10"/>
    </row>
    <row r="11" spans="1:23" s="9" customFormat="1" x14ac:dyDescent="0.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P11"/>
      <c r="Q11" s="7">
        <v>12</v>
      </c>
      <c r="R11" s="7">
        <v>25</v>
      </c>
      <c r="S11" s="7">
        <v>25</v>
      </c>
      <c r="T11" s="7">
        <v>26</v>
      </c>
      <c r="U11" s="7">
        <f t="shared" si="0"/>
        <v>25.333333333333332</v>
      </c>
      <c r="V11" s="7"/>
      <c r="W11"/>
    </row>
    <row r="12" spans="1:23" s="9" customFormat="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P12"/>
      <c r="Q12" s="7">
        <v>13</v>
      </c>
      <c r="R12" s="7">
        <v>29</v>
      </c>
      <c r="S12" s="7">
        <v>29</v>
      </c>
      <c r="T12" s="7">
        <v>29</v>
      </c>
      <c r="U12" s="7">
        <f t="shared" si="0"/>
        <v>29</v>
      </c>
      <c r="V12" s="7">
        <v>2</v>
      </c>
      <c r="W12"/>
    </row>
    <row r="13" spans="1:23" s="9" customFormat="1" x14ac:dyDescent="0.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P13"/>
      <c r="Q13" s="7">
        <v>14</v>
      </c>
      <c r="R13" s="7">
        <v>30</v>
      </c>
      <c r="S13" s="7">
        <v>30</v>
      </c>
      <c r="T13" s="7">
        <v>30</v>
      </c>
      <c r="U13" s="7">
        <f t="shared" si="0"/>
        <v>30</v>
      </c>
      <c r="V13" s="7">
        <v>1</v>
      </c>
      <c r="W13"/>
    </row>
    <row r="14" spans="1:23" s="9" customFormat="1" x14ac:dyDescent="0.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P14"/>
      <c r="Q14" s="7">
        <v>15</v>
      </c>
      <c r="R14" s="7">
        <v>27</v>
      </c>
      <c r="S14" s="7">
        <v>26</v>
      </c>
      <c r="T14" s="7">
        <v>27</v>
      </c>
      <c r="U14" s="7">
        <f t="shared" si="0"/>
        <v>26.666666666666668</v>
      </c>
      <c r="V14" s="7"/>
      <c r="W14"/>
    </row>
    <row r="15" spans="1:23" s="9" customFormat="1" x14ac:dyDescent="0.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P15" t="s">
        <v>183</v>
      </c>
      <c r="Q15" s="7">
        <v>8</v>
      </c>
      <c r="R15" s="7">
        <v>29</v>
      </c>
      <c r="S15" s="7">
        <v>29</v>
      </c>
      <c r="T15" s="7">
        <v>29</v>
      </c>
      <c r="U15" s="7">
        <f t="shared" si="0"/>
        <v>29</v>
      </c>
      <c r="V15" s="7">
        <v>2</v>
      </c>
      <c r="W15"/>
    </row>
    <row r="16" spans="1:23" s="9" customFormat="1" x14ac:dyDescent="0.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P16"/>
      <c r="Q16" s="7">
        <v>9</v>
      </c>
      <c r="R16" s="7">
        <v>28</v>
      </c>
      <c r="S16" s="7">
        <v>28</v>
      </c>
      <c r="T16" s="7">
        <v>28</v>
      </c>
      <c r="U16" s="7">
        <f t="shared" si="0"/>
        <v>28</v>
      </c>
      <c r="V16" s="7">
        <v>3</v>
      </c>
      <c r="W16"/>
    </row>
    <row r="17" spans="1:23" s="9" customFormat="1" x14ac:dyDescent="0.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P17"/>
      <c r="Q17" s="7">
        <v>16</v>
      </c>
      <c r="R17" s="7">
        <v>27</v>
      </c>
      <c r="S17" s="7">
        <v>22</v>
      </c>
      <c r="T17" s="7">
        <v>27</v>
      </c>
      <c r="U17" s="7">
        <f t="shared" si="0"/>
        <v>25.333333333333332</v>
      </c>
      <c r="V17" s="7"/>
      <c r="W17"/>
    </row>
    <row r="18" spans="1:23" s="9" customFormat="1" x14ac:dyDescent="0.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P18"/>
      <c r="Q18" s="7">
        <v>17</v>
      </c>
      <c r="R18" s="7">
        <v>30</v>
      </c>
      <c r="S18" s="7">
        <v>30</v>
      </c>
      <c r="T18" s="7">
        <v>30</v>
      </c>
      <c r="U18" s="7">
        <f t="shared" si="0"/>
        <v>30</v>
      </c>
      <c r="V18" s="7">
        <v>1</v>
      </c>
      <c r="W18"/>
    </row>
    <row r="19" spans="1:23" s="9" customFormat="1" x14ac:dyDescent="0.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P19" t="s">
        <v>189</v>
      </c>
      <c r="Q19" s="7">
        <v>3</v>
      </c>
      <c r="R19" s="7">
        <v>30</v>
      </c>
      <c r="S19" s="7">
        <v>30</v>
      </c>
      <c r="T19" s="7">
        <v>30</v>
      </c>
      <c r="U19" s="7">
        <f t="shared" si="0"/>
        <v>30</v>
      </c>
      <c r="V19" s="7">
        <v>1</v>
      </c>
      <c r="W19"/>
    </row>
    <row r="20" spans="1:23" s="9" customFormat="1" x14ac:dyDescent="0.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P20"/>
      <c r="Q20" s="7">
        <v>4</v>
      </c>
      <c r="R20" s="7">
        <v>27</v>
      </c>
      <c r="S20" s="7">
        <v>27</v>
      </c>
      <c r="T20" s="7">
        <v>27</v>
      </c>
      <c r="U20" s="7">
        <f t="shared" si="0"/>
        <v>27</v>
      </c>
      <c r="V20" s="7"/>
      <c r="W20"/>
    </row>
    <row r="21" spans="1:23" s="9" customFormat="1" x14ac:dyDescent="0.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P21"/>
      <c r="Q21" s="7">
        <v>5</v>
      </c>
      <c r="R21" s="7">
        <v>29</v>
      </c>
      <c r="S21" s="7">
        <v>29</v>
      </c>
      <c r="T21" s="7">
        <v>29</v>
      </c>
      <c r="U21" s="7">
        <f t="shared" si="0"/>
        <v>29</v>
      </c>
      <c r="V21" s="7">
        <v>2</v>
      </c>
      <c r="W21"/>
    </row>
    <row r="22" spans="1:23" s="9" customFormat="1" x14ac:dyDescent="0.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P22"/>
      <c r="Q22" s="7">
        <v>6</v>
      </c>
      <c r="R22" s="7">
        <v>29</v>
      </c>
      <c r="S22" s="7">
        <v>28</v>
      </c>
      <c r="T22" s="7">
        <v>28</v>
      </c>
      <c r="U22" s="7">
        <f t="shared" si="0"/>
        <v>28.333333333333332</v>
      </c>
      <c r="V22" s="7">
        <v>3</v>
      </c>
      <c r="W22"/>
    </row>
    <row r="23" spans="1:23" s="9" customFormat="1" x14ac:dyDescent="0.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P23" t="s">
        <v>202</v>
      </c>
      <c r="Q23" s="7">
        <v>1</v>
      </c>
      <c r="R23" s="7">
        <v>30</v>
      </c>
      <c r="S23" s="7">
        <v>30</v>
      </c>
      <c r="T23" s="7">
        <v>30</v>
      </c>
      <c r="U23" s="7">
        <f t="shared" si="0"/>
        <v>30</v>
      </c>
      <c r="V23" s="7">
        <v>1</v>
      </c>
      <c r="W23"/>
    </row>
    <row r="24" spans="1:23" s="9" customFormat="1" x14ac:dyDescent="0.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P24"/>
      <c r="Q24" s="7">
        <v>2</v>
      </c>
      <c r="R24" s="7">
        <v>28</v>
      </c>
      <c r="S24" s="7">
        <v>28</v>
      </c>
      <c r="T24" s="7">
        <v>28</v>
      </c>
      <c r="U24" s="7">
        <f t="shared" si="0"/>
        <v>28</v>
      </c>
      <c r="V24" s="7">
        <v>2</v>
      </c>
      <c r="W24"/>
    </row>
    <row r="25" spans="1:23" s="9" customFormat="1" x14ac:dyDescent="0.5">
      <c r="P25"/>
      <c r="Q25" s="7"/>
      <c r="R25" s="7"/>
      <c r="S25" s="7"/>
      <c r="T25" s="7"/>
      <c r="U25" s="7"/>
      <c r="V25" s="7"/>
      <c r="W25"/>
    </row>
    <row r="26" spans="1:23" x14ac:dyDescent="0.5">
      <c r="Q26" s="7"/>
      <c r="R26" s="7"/>
      <c r="S26" s="7"/>
    </row>
    <row r="27" spans="1:23" x14ac:dyDescent="0.5">
      <c r="Q27" s="7"/>
      <c r="R27" s="7"/>
      <c r="S27" s="7"/>
    </row>
  </sheetData>
  <mergeCells count="2">
    <mergeCell ref="B2:J2"/>
    <mergeCell ref="B3:F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1"/>
  <sheetViews>
    <sheetView topLeftCell="A10" zoomScaleNormal="100" workbookViewId="0">
      <selection activeCell="AB31" sqref="AB31"/>
    </sheetView>
  </sheetViews>
  <sheetFormatPr defaultRowHeight="14.35" x14ac:dyDescent="0.5"/>
  <cols>
    <col min="1" max="7" width="5.5859375" customWidth="1"/>
    <col min="8" max="8" width="5.5859375" style="29" customWidth="1"/>
    <col min="9" max="11" width="5.5859375" customWidth="1"/>
    <col min="12" max="12" width="5.5859375" style="29" customWidth="1"/>
    <col min="13" max="13" width="5.5859375" customWidth="1"/>
    <col min="14" max="14" width="5.5859375" style="29" customWidth="1"/>
    <col min="15" max="17" width="5.5859375" customWidth="1"/>
    <col min="18" max="18" width="5.5859375" style="29" customWidth="1"/>
    <col min="19" max="21" width="5.5859375" customWidth="1"/>
    <col min="22" max="22" width="5.5859375" style="29" customWidth="1"/>
    <col min="23" max="26" width="5.5859375" customWidth="1"/>
  </cols>
  <sheetData>
    <row r="1" spans="1:26" x14ac:dyDescent="0.5">
      <c r="I1" t="s">
        <v>94</v>
      </c>
    </row>
    <row r="2" spans="1:26" x14ac:dyDescent="0.5">
      <c r="H2" s="30" t="s">
        <v>179</v>
      </c>
    </row>
    <row r="3" spans="1:26" ht="76.5" customHeight="1" x14ac:dyDescent="0.5">
      <c r="B3" s="2" t="s">
        <v>2</v>
      </c>
      <c r="C3" s="93" t="s">
        <v>3</v>
      </c>
      <c r="D3" s="94"/>
      <c r="E3" s="94"/>
      <c r="F3" s="94"/>
      <c r="G3" s="94"/>
      <c r="H3" s="95"/>
      <c r="I3" s="2" t="s">
        <v>4</v>
      </c>
      <c r="J3" s="2" t="s">
        <v>90</v>
      </c>
      <c r="K3" s="93" t="s">
        <v>6</v>
      </c>
      <c r="L3" s="95"/>
      <c r="M3" s="93" t="s">
        <v>7</v>
      </c>
      <c r="N3" s="95"/>
      <c r="O3" s="2" t="s">
        <v>8</v>
      </c>
      <c r="P3" s="2" t="s">
        <v>91</v>
      </c>
      <c r="Q3" s="93" t="s">
        <v>13</v>
      </c>
      <c r="R3" s="95"/>
      <c r="S3" s="2" t="s">
        <v>10</v>
      </c>
      <c r="T3" s="2" t="s">
        <v>11</v>
      </c>
      <c r="U3" s="93" t="s">
        <v>12</v>
      </c>
      <c r="V3" s="95"/>
      <c r="W3" s="2" t="s">
        <v>92</v>
      </c>
      <c r="X3" s="2" t="s">
        <v>15</v>
      </c>
      <c r="Y3" s="20" t="s">
        <v>27</v>
      </c>
      <c r="Z3" s="7"/>
    </row>
    <row r="4" spans="1:26" x14ac:dyDescent="0.5">
      <c r="B4" s="7"/>
      <c r="C4" s="102">
        <v>10</v>
      </c>
      <c r="D4" s="103"/>
      <c r="E4" s="103"/>
      <c r="F4" s="103"/>
      <c r="G4" s="103"/>
      <c r="H4" s="104"/>
      <c r="I4" s="7">
        <v>10</v>
      </c>
      <c r="J4" s="7">
        <v>10</v>
      </c>
      <c r="K4" s="102">
        <v>10</v>
      </c>
      <c r="L4" s="104"/>
      <c r="M4" s="102">
        <v>10</v>
      </c>
      <c r="N4" s="104"/>
      <c r="O4" s="7">
        <v>10</v>
      </c>
      <c r="P4" s="7">
        <v>10</v>
      </c>
      <c r="Q4" s="102">
        <v>10</v>
      </c>
      <c r="R4" s="104"/>
      <c r="S4" s="7">
        <v>10</v>
      </c>
      <c r="T4" s="7">
        <v>5</v>
      </c>
      <c r="U4" s="102">
        <v>10</v>
      </c>
      <c r="V4" s="104"/>
      <c r="W4" s="7">
        <v>5</v>
      </c>
      <c r="X4" s="7">
        <v>5</v>
      </c>
      <c r="Y4" s="7">
        <v>110</v>
      </c>
      <c r="Z4" s="7"/>
    </row>
    <row r="5" spans="1:26" x14ac:dyDescent="0.5">
      <c r="B5" s="7"/>
      <c r="C5" s="31" t="s">
        <v>190</v>
      </c>
      <c r="D5" s="32" t="s">
        <v>185</v>
      </c>
      <c r="E5" s="32" t="s">
        <v>187</v>
      </c>
      <c r="F5" s="32" t="s">
        <v>191</v>
      </c>
      <c r="G5" s="32" t="s">
        <v>192</v>
      </c>
      <c r="H5" s="48"/>
      <c r="I5" s="7"/>
      <c r="J5" s="7"/>
      <c r="K5" s="31"/>
      <c r="L5" s="48"/>
      <c r="M5" s="31"/>
      <c r="N5" s="48"/>
      <c r="O5" s="7"/>
      <c r="P5" s="7"/>
      <c r="Q5" s="31"/>
      <c r="R5" s="48"/>
      <c r="S5" s="7"/>
      <c r="T5" s="7"/>
      <c r="U5" s="31"/>
      <c r="V5" s="48"/>
      <c r="W5" s="7"/>
      <c r="X5" s="7"/>
      <c r="Y5" s="7"/>
      <c r="Z5" s="7"/>
    </row>
    <row r="6" spans="1:26" x14ac:dyDescent="0.5">
      <c r="A6" t="s">
        <v>188</v>
      </c>
      <c r="B6" s="7">
        <v>23</v>
      </c>
      <c r="C6" s="7">
        <v>9</v>
      </c>
      <c r="D6" s="7">
        <v>8</v>
      </c>
      <c r="E6" s="7">
        <v>9</v>
      </c>
      <c r="F6" s="7">
        <v>9</v>
      </c>
      <c r="G6" s="7">
        <v>9</v>
      </c>
      <c r="I6" s="7">
        <v>9</v>
      </c>
      <c r="J6" s="7">
        <v>9</v>
      </c>
      <c r="K6" s="7">
        <v>8</v>
      </c>
      <c r="L6" s="30"/>
      <c r="M6" s="7">
        <v>8</v>
      </c>
      <c r="N6" s="30"/>
      <c r="O6" s="7">
        <v>7</v>
      </c>
      <c r="P6" s="7">
        <v>6</v>
      </c>
      <c r="Q6" s="7">
        <v>9</v>
      </c>
      <c r="R6" s="30"/>
      <c r="S6" s="7">
        <v>9</v>
      </c>
      <c r="T6" s="7">
        <v>5</v>
      </c>
      <c r="U6" s="7">
        <v>8</v>
      </c>
      <c r="V6" s="30"/>
      <c r="W6" s="7">
        <v>5</v>
      </c>
      <c r="X6" s="7"/>
      <c r="Y6" s="7">
        <f>(C6+D6+E6+F6+G6)/5+I6+J6+K6+M6+O6+P6+Q6+S6+T6+U6+W6-X6</f>
        <v>91.8</v>
      </c>
      <c r="Z6" s="7"/>
    </row>
    <row r="7" spans="1:26" x14ac:dyDescent="0.5">
      <c r="B7" s="7">
        <v>24</v>
      </c>
      <c r="C7" s="7">
        <v>8</v>
      </c>
      <c r="D7" s="7">
        <v>6</v>
      </c>
      <c r="E7" s="7">
        <v>6</v>
      </c>
      <c r="F7" s="7">
        <v>6</v>
      </c>
      <c r="G7" s="7">
        <v>7</v>
      </c>
      <c r="H7" s="30"/>
      <c r="I7" s="7">
        <v>5</v>
      </c>
      <c r="J7" s="7">
        <v>4</v>
      </c>
      <c r="K7" s="7">
        <v>5</v>
      </c>
      <c r="L7" s="30"/>
      <c r="M7" s="7">
        <v>4</v>
      </c>
      <c r="N7" s="30"/>
      <c r="O7" s="7">
        <v>4</v>
      </c>
      <c r="P7" s="7">
        <v>4</v>
      </c>
      <c r="Q7" s="7">
        <v>6</v>
      </c>
      <c r="R7" s="30"/>
      <c r="S7" s="7">
        <v>6</v>
      </c>
      <c r="T7" s="7">
        <v>3</v>
      </c>
      <c r="U7" s="7">
        <v>8</v>
      </c>
      <c r="V7" s="30"/>
      <c r="W7" s="7">
        <v>4</v>
      </c>
      <c r="X7" s="7"/>
      <c r="Y7" s="7">
        <f t="shared" ref="Y7:Y33" si="0">(C7+D7+E7+F7+G7)/5+I7+J7+K7+M7+O7+P7+Q7+S7+T7+U7+W7-X7</f>
        <v>59.6</v>
      </c>
      <c r="Z7" s="7"/>
    </row>
    <row r="8" spans="1:26" x14ac:dyDescent="0.5">
      <c r="B8" s="7">
        <v>25</v>
      </c>
      <c r="C8" s="7">
        <v>7</v>
      </c>
      <c r="D8" s="7">
        <v>7</v>
      </c>
      <c r="E8" s="7">
        <v>8</v>
      </c>
      <c r="F8" s="7">
        <v>8</v>
      </c>
      <c r="G8" s="7">
        <v>8</v>
      </c>
      <c r="H8" s="30"/>
      <c r="I8" s="7">
        <v>8</v>
      </c>
      <c r="J8" s="7">
        <v>7</v>
      </c>
      <c r="K8" s="7">
        <v>6</v>
      </c>
      <c r="L8" s="30"/>
      <c r="M8" s="7">
        <v>6</v>
      </c>
      <c r="N8" s="30"/>
      <c r="O8" s="7">
        <v>5</v>
      </c>
      <c r="P8" s="7">
        <v>5</v>
      </c>
      <c r="Q8" s="7">
        <v>8</v>
      </c>
      <c r="R8" s="30"/>
      <c r="S8" s="7">
        <v>8</v>
      </c>
      <c r="T8" s="7">
        <v>3</v>
      </c>
      <c r="U8" s="7">
        <v>7</v>
      </c>
      <c r="V8" s="30"/>
      <c r="W8" s="7">
        <v>3</v>
      </c>
      <c r="X8" s="7"/>
      <c r="Y8" s="7">
        <f t="shared" si="0"/>
        <v>73.599999999999994</v>
      </c>
      <c r="Z8" s="7"/>
    </row>
    <row r="9" spans="1:26" s="42" customFormat="1" x14ac:dyDescent="0.5">
      <c r="A9" s="42" t="s">
        <v>181</v>
      </c>
      <c r="B9" s="43">
        <v>1</v>
      </c>
      <c r="C9" s="43">
        <v>7</v>
      </c>
      <c r="D9" s="43">
        <v>5</v>
      </c>
      <c r="E9" s="43">
        <v>6</v>
      </c>
      <c r="F9" s="43">
        <v>5</v>
      </c>
      <c r="G9" s="43">
        <v>6</v>
      </c>
      <c r="H9" s="30"/>
      <c r="I9" s="43">
        <v>5</v>
      </c>
      <c r="J9" s="43">
        <v>6</v>
      </c>
      <c r="K9" s="43">
        <v>6</v>
      </c>
      <c r="L9" s="30"/>
      <c r="M9" s="43">
        <v>5</v>
      </c>
      <c r="N9" s="30"/>
      <c r="O9" s="43">
        <v>5</v>
      </c>
      <c r="P9" s="43">
        <v>4</v>
      </c>
      <c r="Q9" s="43">
        <v>6</v>
      </c>
      <c r="R9" s="30"/>
      <c r="S9" s="43">
        <v>6</v>
      </c>
      <c r="T9" s="43">
        <v>4</v>
      </c>
      <c r="U9" s="43">
        <v>6</v>
      </c>
      <c r="V9" s="30"/>
      <c r="W9" s="43">
        <v>3</v>
      </c>
      <c r="X9" s="43"/>
      <c r="Y9" s="43">
        <f t="shared" si="0"/>
        <v>61.8</v>
      </c>
      <c r="Z9" s="43"/>
    </row>
    <row r="10" spans="1:26" s="42" customFormat="1" x14ac:dyDescent="0.5">
      <c r="B10" s="43">
        <v>2</v>
      </c>
      <c r="C10" s="43">
        <v>5</v>
      </c>
      <c r="D10" s="43">
        <v>4</v>
      </c>
      <c r="E10" s="43">
        <v>5</v>
      </c>
      <c r="F10" s="43">
        <v>5</v>
      </c>
      <c r="G10" s="43">
        <v>5</v>
      </c>
      <c r="H10" s="30"/>
      <c r="I10" s="43">
        <v>5</v>
      </c>
      <c r="J10" s="43">
        <v>5</v>
      </c>
      <c r="K10" s="43">
        <v>5</v>
      </c>
      <c r="L10" s="30"/>
      <c r="M10" s="43">
        <v>5</v>
      </c>
      <c r="N10" s="30"/>
      <c r="O10" s="43">
        <v>5</v>
      </c>
      <c r="P10" s="43">
        <v>4</v>
      </c>
      <c r="Q10" s="43">
        <v>4</v>
      </c>
      <c r="R10" s="30"/>
      <c r="S10" s="43">
        <v>5</v>
      </c>
      <c r="T10" s="43">
        <v>2</v>
      </c>
      <c r="U10" s="43">
        <v>7</v>
      </c>
      <c r="V10" s="30"/>
      <c r="W10" s="43">
        <v>2</v>
      </c>
      <c r="X10" s="43"/>
      <c r="Y10" s="43">
        <f t="shared" si="0"/>
        <v>53.8</v>
      </c>
      <c r="Z10" s="43"/>
    </row>
    <row r="11" spans="1:26" s="42" customFormat="1" x14ac:dyDescent="0.5">
      <c r="B11" s="43">
        <v>3</v>
      </c>
      <c r="C11" s="43">
        <v>6</v>
      </c>
      <c r="D11" s="43">
        <v>5</v>
      </c>
      <c r="E11" s="43">
        <v>5</v>
      </c>
      <c r="F11" s="43">
        <v>5</v>
      </c>
      <c r="G11" s="43">
        <v>5</v>
      </c>
      <c r="H11" s="30"/>
      <c r="I11" s="43">
        <v>5</v>
      </c>
      <c r="J11" s="43">
        <v>6</v>
      </c>
      <c r="K11" s="43">
        <v>5</v>
      </c>
      <c r="L11" s="30"/>
      <c r="M11" s="43">
        <v>5</v>
      </c>
      <c r="N11" s="30"/>
      <c r="O11" s="43">
        <v>5</v>
      </c>
      <c r="P11" s="43">
        <v>4</v>
      </c>
      <c r="Q11" s="43">
        <v>5</v>
      </c>
      <c r="R11" s="30"/>
      <c r="S11" s="43">
        <v>5</v>
      </c>
      <c r="T11" s="43">
        <v>4</v>
      </c>
      <c r="U11" s="43">
        <v>5</v>
      </c>
      <c r="V11" s="30"/>
      <c r="W11" s="43">
        <v>3</v>
      </c>
      <c r="X11" s="43"/>
      <c r="Y11" s="43">
        <f t="shared" si="0"/>
        <v>57.2</v>
      </c>
      <c r="Z11" s="43"/>
    </row>
    <row r="12" spans="1:26" s="42" customFormat="1" x14ac:dyDescent="0.5">
      <c r="B12" s="43">
        <v>4</v>
      </c>
      <c r="C12" s="43">
        <v>7</v>
      </c>
      <c r="D12" s="43">
        <v>6</v>
      </c>
      <c r="E12" s="43">
        <v>6</v>
      </c>
      <c r="F12" s="43">
        <v>6</v>
      </c>
      <c r="G12" s="43">
        <v>6</v>
      </c>
      <c r="H12" s="30"/>
      <c r="I12" s="43">
        <v>6</v>
      </c>
      <c r="J12" s="43">
        <v>6</v>
      </c>
      <c r="K12" s="43">
        <v>5</v>
      </c>
      <c r="L12" s="30"/>
      <c r="M12" s="43">
        <v>6</v>
      </c>
      <c r="N12" s="30"/>
      <c r="O12" s="43">
        <v>6</v>
      </c>
      <c r="P12" s="43">
        <v>5</v>
      </c>
      <c r="Q12" s="43">
        <v>6</v>
      </c>
      <c r="R12" s="30"/>
      <c r="S12" s="43">
        <v>5</v>
      </c>
      <c r="T12" s="43">
        <v>3</v>
      </c>
      <c r="U12" s="43">
        <v>7</v>
      </c>
      <c r="V12" s="30"/>
      <c r="W12" s="43">
        <v>3</v>
      </c>
      <c r="X12" s="43"/>
      <c r="Y12" s="43">
        <f t="shared" si="0"/>
        <v>64.2</v>
      </c>
      <c r="Z12" s="43"/>
    </row>
    <row r="13" spans="1:26" s="42" customFormat="1" x14ac:dyDescent="0.5">
      <c r="B13" s="43">
        <v>5</v>
      </c>
      <c r="C13" s="43">
        <v>10</v>
      </c>
      <c r="D13" s="43">
        <v>9</v>
      </c>
      <c r="E13" s="43">
        <v>9</v>
      </c>
      <c r="F13" s="43">
        <v>8</v>
      </c>
      <c r="G13" s="43">
        <v>9</v>
      </c>
      <c r="H13" s="30"/>
      <c r="I13" s="43">
        <v>6</v>
      </c>
      <c r="J13" s="43">
        <v>9</v>
      </c>
      <c r="K13" s="43">
        <v>9</v>
      </c>
      <c r="L13" s="30"/>
      <c r="M13" s="43">
        <v>8</v>
      </c>
      <c r="N13" s="30"/>
      <c r="O13" s="43">
        <v>8</v>
      </c>
      <c r="P13" s="43">
        <v>7</v>
      </c>
      <c r="Q13" s="43">
        <v>9</v>
      </c>
      <c r="R13" s="30"/>
      <c r="S13" s="43">
        <v>10</v>
      </c>
      <c r="T13" s="43">
        <v>5</v>
      </c>
      <c r="U13" s="43">
        <v>10</v>
      </c>
      <c r="V13" s="30"/>
      <c r="W13" s="43">
        <v>3</v>
      </c>
      <c r="X13" s="43"/>
      <c r="Y13" s="43">
        <f t="shared" si="0"/>
        <v>93</v>
      </c>
      <c r="Z13" s="43">
        <v>2</v>
      </c>
    </row>
    <row r="14" spans="1:26" s="42" customFormat="1" x14ac:dyDescent="0.5">
      <c r="B14" s="43">
        <v>6</v>
      </c>
      <c r="C14" s="43">
        <v>6</v>
      </c>
      <c r="D14" s="43">
        <v>6</v>
      </c>
      <c r="E14" s="43">
        <v>6</v>
      </c>
      <c r="F14" s="43">
        <v>6</v>
      </c>
      <c r="G14" s="43">
        <v>7</v>
      </c>
      <c r="H14" s="30"/>
      <c r="I14" s="43">
        <v>6</v>
      </c>
      <c r="J14" s="43">
        <v>7</v>
      </c>
      <c r="K14" s="43">
        <v>7</v>
      </c>
      <c r="L14" s="30"/>
      <c r="M14" s="43">
        <v>5</v>
      </c>
      <c r="N14" s="30"/>
      <c r="O14" s="43">
        <v>5</v>
      </c>
      <c r="P14" s="43">
        <v>6</v>
      </c>
      <c r="Q14" s="43">
        <v>6</v>
      </c>
      <c r="R14" s="30"/>
      <c r="S14" s="43">
        <v>7</v>
      </c>
      <c r="T14" s="43">
        <v>4</v>
      </c>
      <c r="U14" s="43">
        <v>8</v>
      </c>
      <c r="V14" s="30"/>
      <c r="W14" s="43">
        <v>7</v>
      </c>
      <c r="X14" s="43"/>
      <c r="Y14" s="43">
        <f t="shared" si="0"/>
        <v>74.2</v>
      </c>
      <c r="Z14" s="43"/>
    </row>
    <row r="15" spans="1:26" s="42" customFormat="1" x14ac:dyDescent="0.5">
      <c r="B15" s="43">
        <v>7</v>
      </c>
      <c r="C15" s="43">
        <v>7</v>
      </c>
      <c r="D15" s="43">
        <v>6</v>
      </c>
      <c r="E15" s="43">
        <v>5</v>
      </c>
      <c r="F15" s="43">
        <v>5</v>
      </c>
      <c r="G15" s="43">
        <v>6</v>
      </c>
      <c r="H15" s="30"/>
      <c r="I15" s="43">
        <v>5</v>
      </c>
      <c r="J15" s="43">
        <v>5</v>
      </c>
      <c r="K15" s="43">
        <v>6</v>
      </c>
      <c r="L15" s="30"/>
      <c r="M15" s="43">
        <v>5</v>
      </c>
      <c r="N15" s="30"/>
      <c r="O15" s="43">
        <v>5</v>
      </c>
      <c r="P15" s="43">
        <v>5</v>
      </c>
      <c r="Q15" s="43">
        <v>6</v>
      </c>
      <c r="R15" s="30"/>
      <c r="S15" s="43">
        <v>9</v>
      </c>
      <c r="T15" s="43">
        <v>4</v>
      </c>
      <c r="U15" s="43">
        <v>7</v>
      </c>
      <c r="V15" s="30"/>
      <c r="W15" s="43">
        <v>4</v>
      </c>
      <c r="X15" s="43"/>
      <c r="Y15" s="43">
        <f t="shared" si="0"/>
        <v>66.8</v>
      </c>
      <c r="Z15" s="43"/>
    </row>
    <row r="16" spans="1:26" s="42" customFormat="1" x14ac:dyDescent="0.5">
      <c r="B16" s="43">
        <v>8</v>
      </c>
      <c r="C16" s="43">
        <v>8</v>
      </c>
      <c r="D16" s="43">
        <v>10</v>
      </c>
      <c r="E16" s="43">
        <v>10</v>
      </c>
      <c r="F16" s="43">
        <v>9</v>
      </c>
      <c r="G16" s="43">
        <v>8</v>
      </c>
      <c r="H16" s="30"/>
      <c r="I16" s="43">
        <v>9</v>
      </c>
      <c r="J16" s="43">
        <v>9</v>
      </c>
      <c r="K16" s="43">
        <v>8</v>
      </c>
      <c r="L16" s="30"/>
      <c r="M16" s="43">
        <v>8</v>
      </c>
      <c r="N16" s="30"/>
      <c r="O16" s="43">
        <v>9</v>
      </c>
      <c r="P16" s="43">
        <v>9</v>
      </c>
      <c r="Q16" s="43">
        <v>8</v>
      </c>
      <c r="R16" s="30"/>
      <c r="S16" s="43">
        <v>9</v>
      </c>
      <c r="T16" s="43">
        <v>5</v>
      </c>
      <c r="U16" s="43">
        <v>10</v>
      </c>
      <c r="V16" s="30"/>
      <c r="W16" s="43">
        <v>5</v>
      </c>
      <c r="X16" s="43"/>
      <c r="Y16" s="43">
        <f t="shared" si="0"/>
        <v>98</v>
      </c>
      <c r="Z16" s="43">
        <v>1</v>
      </c>
    </row>
    <row r="17" spans="1:26" s="42" customFormat="1" x14ac:dyDescent="0.5">
      <c r="B17" s="43">
        <v>9</v>
      </c>
      <c r="C17" s="43">
        <v>9</v>
      </c>
      <c r="D17" s="43">
        <v>8</v>
      </c>
      <c r="E17" s="43">
        <v>8</v>
      </c>
      <c r="F17" s="43">
        <v>7</v>
      </c>
      <c r="G17" s="43">
        <v>10</v>
      </c>
      <c r="H17" s="30"/>
      <c r="I17" s="43">
        <v>8</v>
      </c>
      <c r="J17" s="43">
        <v>8</v>
      </c>
      <c r="K17" s="43">
        <v>7</v>
      </c>
      <c r="L17" s="30"/>
      <c r="M17" s="43">
        <v>5</v>
      </c>
      <c r="N17" s="30"/>
      <c r="O17" s="43">
        <v>7</v>
      </c>
      <c r="P17" s="43">
        <v>6</v>
      </c>
      <c r="Q17" s="43">
        <v>10</v>
      </c>
      <c r="R17" s="30"/>
      <c r="S17" s="43">
        <v>10</v>
      </c>
      <c r="T17" s="43">
        <v>5</v>
      </c>
      <c r="U17" s="43">
        <v>9</v>
      </c>
      <c r="V17" s="30"/>
      <c r="W17" s="43">
        <v>4</v>
      </c>
      <c r="X17" s="43"/>
      <c r="Y17" s="43">
        <f t="shared" si="0"/>
        <v>87.4</v>
      </c>
      <c r="Z17" s="43">
        <v>3</v>
      </c>
    </row>
    <row r="18" spans="1:26" s="49" customFormat="1" x14ac:dyDescent="0.5">
      <c r="A18" s="49" t="s">
        <v>189</v>
      </c>
      <c r="B18" s="50">
        <v>10</v>
      </c>
      <c r="C18" s="50">
        <v>8</v>
      </c>
      <c r="D18" s="50">
        <v>7</v>
      </c>
      <c r="E18" s="50">
        <v>6</v>
      </c>
      <c r="F18" s="50">
        <v>6</v>
      </c>
      <c r="G18" s="50">
        <v>7</v>
      </c>
      <c r="H18" s="30"/>
      <c r="I18" s="50">
        <v>6</v>
      </c>
      <c r="J18" s="50">
        <v>5</v>
      </c>
      <c r="K18" s="50">
        <v>7</v>
      </c>
      <c r="L18" s="30"/>
      <c r="M18" s="50">
        <v>6</v>
      </c>
      <c r="N18" s="30"/>
      <c r="O18" s="50">
        <v>6</v>
      </c>
      <c r="P18" s="50">
        <v>5</v>
      </c>
      <c r="Q18" s="50">
        <v>6</v>
      </c>
      <c r="R18" s="30"/>
      <c r="S18" s="50">
        <v>6</v>
      </c>
      <c r="T18" s="50">
        <v>5</v>
      </c>
      <c r="U18" s="50">
        <v>7</v>
      </c>
      <c r="V18" s="30"/>
      <c r="W18" s="50">
        <v>4</v>
      </c>
      <c r="X18" s="50"/>
      <c r="Y18" s="50">
        <f t="shared" si="0"/>
        <v>69.8</v>
      </c>
      <c r="Z18" s="50"/>
    </row>
    <row r="19" spans="1:26" s="49" customFormat="1" x14ac:dyDescent="0.5">
      <c r="B19" s="50">
        <v>11</v>
      </c>
      <c r="C19" s="50">
        <v>6</v>
      </c>
      <c r="D19" s="50">
        <v>5</v>
      </c>
      <c r="E19" s="50">
        <v>5</v>
      </c>
      <c r="F19" s="50">
        <v>5</v>
      </c>
      <c r="G19" s="50">
        <v>6</v>
      </c>
      <c r="H19" s="30"/>
      <c r="I19" s="50">
        <v>5</v>
      </c>
      <c r="J19" s="50">
        <v>5</v>
      </c>
      <c r="K19" s="50">
        <v>5</v>
      </c>
      <c r="L19" s="30"/>
      <c r="M19" s="50">
        <v>5</v>
      </c>
      <c r="N19" s="30"/>
      <c r="O19" s="50">
        <v>5</v>
      </c>
      <c r="P19" s="50">
        <v>5</v>
      </c>
      <c r="Q19" s="50">
        <v>5</v>
      </c>
      <c r="R19" s="30"/>
      <c r="S19" s="50">
        <v>6</v>
      </c>
      <c r="T19" s="50">
        <v>4</v>
      </c>
      <c r="U19" s="50">
        <v>5</v>
      </c>
      <c r="V19" s="30"/>
      <c r="W19" s="50">
        <v>2</v>
      </c>
      <c r="X19" s="50"/>
      <c r="Y19" s="50">
        <f t="shared" si="0"/>
        <v>57.4</v>
      </c>
      <c r="Z19" s="50"/>
    </row>
    <row r="20" spans="1:26" s="49" customFormat="1" x14ac:dyDescent="0.5">
      <c r="B20" s="51">
        <v>12</v>
      </c>
      <c r="C20" s="51">
        <v>10</v>
      </c>
      <c r="D20" s="51">
        <v>10</v>
      </c>
      <c r="E20" s="51">
        <v>9</v>
      </c>
      <c r="F20" s="51">
        <v>9</v>
      </c>
      <c r="G20" s="51">
        <v>10</v>
      </c>
      <c r="H20" s="47"/>
      <c r="I20" s="51">
        <v>9</v>
      </c>
      <c r="J20" s="51">
        <v>9</v>
      </c>
      <c r="K20" s="51">
        <v>8</v>
      </c>
      <c r="L20" s="47"/>
      <c r="M20" s="51">
        <v>6</v>
      </c>
      <c r="N20" s="47"/>
      <c r="O20" s="51">
        <v>7</v>
      </c>
      <c r="P20" s="51">
        <v>7</v>
      </c>
      <c r="Q20" s="51">
        <v>10</v>
      </c>
      <c r="R20" s="47"/>
      <c r="S20" s="51">
        <v>9</v>
      </c>
      <c r="T20" s="51">
        <v>5</v>
      </c>
      <c r="U20" s="51">
        <v>9</v>
      </c>
      <c r="V20" s="47"/>
      <c r="W20" s="51">
        <v>5</v>
      </c>
      <c r="X20" s="51"/>
      <c r="Y20" s="50">
        <f t="shared" si="0"/>
        <v>93.6</v>
      </c>
      <c r="Z20" s="51">
        <v>1</v>
      </c>
    </row>
    <row r="21" spans="1:26" s="49" customFormat="1" x14ac:dyDescent="0.5">
      <c r="A21" s="50"/>
      <c r="B21" s="50">
        <v>13</v>
      </c>
      <c r="C21" s="50">
        <v>5</v>
      </c>
      <c r="D21" s="50">
        <v>5</v>
      </c>
      <c r="E21" s="50">
        <v>5</v>
      </c>
      <c r="F21" s="50">
        <v>4</v>
      </c>
      <c r="G21" s="50">
        <v>6</v>
      </c>
      <c r="H21" s="30"/>
      <c r="I21" s="50">
        <v>6</v>
      </c>
      <c r="J21" s="50">
        <v>6</v>
      </c>
      <c r="K21" s="50">
        <v>5</v>
      </c>
      <c r="L21" s="30"/>
      <c r="M21" s="50">
        <v>5</v>
      </c>
      <c r="N21" s="30"/>
      <c r="O21" s="50">
        <v>4</v>
      </c>
      <c r="P21" s="50">
        <v>4</v>
      </c>
      <c r="Q21" s="50">
        <v>6</v>
      </c>
      <c r="R21" s="30"/>
      <c r="S21" s="50">
        <v>7</v>
      </c>
      <c r="T21" s="50">
        <v>4</v>
      </c>
      <c r="U21" s="50">
        <v>6</v>
      </c>
      <c r="V21" s="30"/>
      <c r="W21" s="50">
        <v>5</v>
      </c>
      <c r="X21" s="50"/>
      <c r="Y21" s="50">
        <f t="shared" si="0"/>
        <v>63</v>
      </c>
      <c r="Z21" s="50"/>
    </row>
    <row r="22" spans="1:26" s="49" customFormat="1" x14ac:dyDescent="0.5">
      <c r="A22" s="50"/>
      <c r="B22" s="50">
        <v>14</v>
      </c>
      <c r="C22" s="50">
        <v>9</v>
      </c>
      <c r="D22" s="50">
        <v>9</v>
      </c>
      <c r="E22" s="50">
        <v>8</v>
      </c>
      <c r="F22" s="50">
        <v>8</v>
      </c>
      <c r="G22" s="50">
        <v>9</v>
      </c>
      <c r="H22" s="30"/>
      <c r="I22" s="50">
        <v>9</v>
      </c>
      <c r="J22" s="50">
        <v>9</v>
      </c>
      <c r="K22" s="50">
        <v>8</v>
      </c>
      <c r="L22" s="30"/>
      <c r="M22" s="50">
        <v>9</v>
      </c>
      <c r="N22" s="30"/>
      <c r="O22" s="50">
        <v>7</v>
      </c>
      <c r="P22" s="50">
        <v>6</v>
      </c>
      <c r="Q22" s="50">
        <v>8</v>
      </c>
      <c r="R22" s="30"/>
      <c r="S22" s="50">
        <v>9</v>
      </c>
      <c r="T22" s="50">
        <v>5</v>
      </c>
      <c r="U22" s="50">
        <v>9</v>
      </c>
      <c r="V22" s="30"/>
      <c r="W22" s="50">
        <v>5</v>
      </c>
      <c r="X22" s="50"/>
      <c r="Y22" s="50">
        <f t="shared" si="0"/>
        <v>92.6</v>
      </c>
      <c r="Z22" s="50">
        <v>2</v>
      </c>
    </row>
    <row r="23" spans="1:26" s="49" customFormat="1" x14ac:dyDescent="0.5">
      <c r="A23" s="50"/>
      <c r="B23" s="50">
        <v>15</v>
      </c>
      <c r="C23" s="50">
        <v>6</v>
      </c>
      <c r="D23" s="50">
        <v>4</v>
      </c>
      <c r="E23" s="50">
        <v>5</v>
      </c>
      <c r="F23" s="50">
        <v>5</v>
      </c>
      <c r="G23" s="50">
        <v>5</v>
      </c>
      <c r="H23" s="30"/>
      <c r="I23" s="50">
        <v>6</v>
      </c>
      <c r="J23" s="50">
        <v>6</v>
      </c>
      <c r="K23" s="50">
        <v>5</v>
      </c>
      <c r="L23" s="30"/>
      <c r="M23" s="50">
        <v>4</v>
      </c>
      <c r="N23" s="30"/>
      <c r="O23" s="50">
        <v>4</v>
      </c>
      <c r="P23" s="50">
        <v>4</v>
      </c>
      <c r="Q23" s="50">
        <v>5</v>
      </c>
      <c r="R23" s="30"/>
      <c r="S23" s="50">
        <v>6</v>
      </c>
      <c r="T23" s="50">
        <v>5</v>
      </c>
      <c r="U23" s="50">
        <v>7</v>
      </c>
      <c r="V23" s="30"/>
      <c r="W23" s="50">
        <v>3</v>
      </c>
      <c r="X23" s="50"/>
      <c r="Y23" s="50">
        <f t="shared" si="0"/>
        <v>60</v>
      </c>
      <c r="Z23" s="50"/>
    </row>
    <row r="24" spans="1:26" s="49" customFormat="1" x14ac:dyDescent="0.5">
      <c r="A24" s="50"/>
      <c r="B24" s="50">
        <v>16</v>
      </c>
      <c r="C24" s="50">
        <v>8</v>
      </c>
      <c r="D24" s="50">
        <v>8</v>
      </c>
      <c r="E24" s="50">
        <v>6</v>
      </c>
      <c r="F24" s="50">
        <v>7</v>
      </c>
      <c r="G24" s="50">
        <v>8</v>
      </c>
      <c r="H24" s="30"/>
      <c r="I24" s="50">
        <v>8</v>
      </c>
      <c r="J24" s="50">
        <v>8</v>
      </c>
      <c r="K24" s="50">
        <v>6</v>
      </c>
      <c r="L24" s="30"/>
      <c r="M24" s="50">
        <v>5</v>
      </c>
      <c r="N24" s="30"/>
      <c r="O24" s="50">
        <v>6</v>
      </c>
      <c r="P24" s="50">
        <v>6</v>
      </c>
      <c r="Q24" s="50">
        <v>7</v>
      </c>
      <c r="R24" s="30"/>
      <c r="S24" s="50">
        <v>7</v>
      </c>
      <c r="T24" s="50">
        <v>5</v>
      </c>
      <c r="U24" s="50">
        <v>7</v>
      </c>
      <c r="V24" s="30"/>
      <c r="W24" s="50">
        <v>3</v>
      </c>
      <c r="X24" s="50"/>
      <c r="Y24" s="50">
        <f t="shared" si="0"/>
        <v>75.400000000000006</v>
      </c>
      <c r="Z24" s="50">
        <v>3</v>
      </c>
    </row>
    <row r="25" spans="1:26" s="49" customFormat="1" x14ac:dyDescent="0.5">
      <c r="A25" s="50"/>
      <c r="B25" s="50">
        <v>17</v>
      </c>
      <c r="C25" s="50">
        <v>6</v>
      </c>
      <c r="D25" s="50">
        <v>5</v>
      </c>
      <c r="E25" s="50">
        <v>7</v>
      </c>
      <c r="F25" s="50">
        <v>6</v>
      </c>
      <c r="G25" s="50">
        <v>6</v>
      </c>
      <c r="H25" s="30"/>
      <c r="I25" s="50">
        <v>6</v>
      </c>
      <c r="J25" s="50">
        <v>6</v>
      </c>
      <c r="K25" s="50">
        <v>5</v>
      </c>
      <c r="L25" s="30"/>
      <c r="M25" s="50">
        <v>5</v>
      </c>
      <c r="N25" s="30"/>
      <c r="O25" s="50">
        <v>6</v>
      </c>
      <c r="P25" s="50">
        <v>5</v>
      </c>
      <c r="Q25" s="50">
        <v>5</v>
      </c>
      <c r="R25" s="30"/>
      <c r="S25" s="50">
        <v>6</v>
      </c>
      <c r="T25" s="50">
        <v>5</v>
      </c>
      <c r="U25" s="50">
        <v>5</v>
      </c>
      <c r="V25" s="30"/>
      <c r="W25" s="50">
        <v>2</v>
      </c>
      <c r="X25" s="50"/>
      <c r="Y25" s="50">
        <f t="shared" si="0"/>
        <v>62</v>
      </c>
      <c r="Z25" s="50"/>
    </row>
    <row r="26" spans="1:26" x14ac:dyDescent="0.5">
      <c r="A26" s="7" t="s">
        <v>183</v>
      </c>
      <c r="B26" s="45">
        <v>18</v>
      </c>
      <c r="C26" s="7">
        <v>6</v>
      </c>
      <c r="D26" s="7">
        <v>4</v>
      </c>
      <c r="E26" s="7">
        <v>4</v>
      </c>
      <c r="F26" s="7">
        <v>4</v>
      </c>
      <c r="G26" s="7">
        <v>6</v>
      </c>
      <c r="H26" s="30"/>
      <c r="I26" s="7">
        <v>5</v>
      </c>
      <c r="J26" s="7">
        <v>5</v>
      </c>
      <c r="K26" s="7">
        <v>5</v>
      </c>
      <c r="L26" s="30"/>
      <c r="M26" s="7">
        <v>4</v>
      </c>
      <c r="N26" s="30"/>
      <c r="O26" s="7">
        <v>4</v>
      </c>
      <c r="P26" s="7">
        <v>4</v>
      </c>
      <c r="Q26" s="7">
        <v>6</v>
      </c>
      <c r="R26" s="30"/>
      <c r="S26" s="7">
        <v>6</v>
      </c>
      <c r="T26" s="7">
        <v>4</v>
      </c>
      <c r="U26" s="7">
        <v>5</v>
      </c>
      <c r="V26" s="30"/>
      <c r="W26" s="7">
        <v>4</v>
      </c>
      <c r="X26" s="7"/>
      <c r="Y26" s="7">
        <f t="shared" si="0"/>
        <v>56.8</v>
      </c>
      <c r="Z26" s="7"/>
    </row>
    <row r="27" spans="1:26" x14ac:dyDescent="0.5">
      <c r="A27" s="7"/>
      <c r="B27" s="45">
        <v>19</v>
      </c>
      <c r="C27" s="7">
        <v>5</v>
      </c>
      <c r="D27" s="7">
        <v>4</v>
      </c>
      <c r="E27" s="7">
        <v>5</v>
      </c>
      <c r="F27" s="7">
        <v>5</v>
      </c>
      <c r="G27" s="7">
        <v>6</v>
      </c>
      <c r="H27" s="30"/>
      <c r="I27" s="7">
        <v>5</v>
      </c>
      <c r="J27" s="7">
        <v>6</v>
      </c>
      <c r="K27" s="7">
        <v>5</v>
      </c>
      <c r="L27" s="30"/>
      <c r="M27" s="7">
        <v>4</v>
      </c>
      <c r="N27" s="30"/>
      <c r="O27" s="7">
        <v>4</v>
      </c>
      <c r="P27" s="7">
        <v>5</v>
      </c>
      <c r="Q27" s="7">
        <v>5</v>
      </c>
      <c r="R27" s="30"/>
      <c r="S27" s="7">
        <v>5</v>
      </c>
      <c r="T27" s="7">
        <v>3</v>
      </c>
      <c r="U27" s="7">
        <v>6</v>
      </c>
      <c r="V27" s="30"/>
      <c r="W27" s="7">
        <v>3</v>
      </c>
      <c r="X27" s="7"/>
      <c r="Y27" s="7">
        <f t="shared" si="0"/>
        <v>56</v>
      </c>
      <c r="Z27" s="7"/>
    </row>
    <row r="28" spans="1:26" x14ac:dyDescent="0.5">
      <c r="A28" s="7"/>
      <c r="B28" s="45">
        <v>20</v>
      </c>
      <c r="C28" s="7">
        <v>10</v>
      </c>
      <c r="D28" s="7">
        <v>9</v>
      </c>
      <c r="E28" s="7">
        <v>9</v>
      </c>
      <c r="F28" s="7">
        <v>8</v>
      </c>
      <c r="G28" s="7">
        <v>9</v>
      </c>
      <c r="H28" s="30"/>
      <c r="I28" s="7">
        <v>8</v>
      </c>
      <c r="J28" s="7">
        <v>8</v>
      </c>
      <c r="K28" s="7">
        <v>6</v>
      </c>
      <c r="L28" s="30"/>
      <c r="M28" s="7">
        <v>6</v>
      </c>
      <c r="N28" s="30"/>
      <c r="O28" s="7">
        <v>7</v>
      </c>
      <c r="P28" s="7">
        <v>8</v>
      </c>
      <c r="Q28" s="7">
        <v>8</v>
      </c>
      <c r="R28" s="30"/>
      <c r="S28" s="7">
        <v>7</v>
      </c>
      <c r="T28" s="7">
        <v>5</v>
      </c>
      <c r="U28" s="7">
        <v>10</v>
      </c>
      <c r="V28" s="30"/>
      <c r="W28" s="7">
        <v>5</v>
      </c>
      <c r="X28" s="7"/>
      <c r="Y28" s="7">
        <f t="shared" si="0"/>
        <v>87</v>
      </c>
      <c r="Z28" s="7">
        <v>1</v>
      </c>
    </row>
    <row r="29" spans="1:26" x14ac:dyDescent="0.5">
      <c r="A29" s="7"/>
      <c r="B29" s="45">
        <v>21</v>
      </c>
      <c r="C29" s="7">
        <v>8</v>
      </c>
      <c r="D29" s="7">
        <v>8</v>
      </c>
      <c r="E29" s="7">
        <v>7</v>
      </c>
      <c r="F29" s="7">
        <v>6</v>
      </c>
      <c r="G29" s="7">
        <v>8</v>
      </c>
      <c r="H29" s="30"/>
      <c r="I29" s="7">
        <v>7</v>
      </c>
      <c r="J29" s="7">
        <v>6</v>
      </c>
      <c r="K29" s="7">
        <v>7</v>
      </c>
      <c r="L29" s="30"/>
      <c r="M29" s="7">
        <v>5</v>
      </c>
      <c r="N29" s="30"/>
      <c r="O29" s="7">
        <v>6</v>
      </c>
      <c r="P29" s="7">
        <v>6</v>
      </c>
      <c r="Q29" s="7">
        <v>7</v>
      </c>
      <c r="R29" s="30"/>
      <c r="S29" s="7">
        <v>7</v>
      </c>
      <c r="T29" s="7">
        <v>5</v>
      </c>
      <c r="U29" s="7">
        <v>7</v>
      </c>
      <c r="V29" s="30"/>
      <c r="W29" s="7">
        <v>3</v>
      </c>
      <c r="X29" s="7"/>
      <c r="Y29" s="7">
        <f t="shared" si="0"/>
        <v>73.400000000000006</v>
      </c>
      <c r="Z29" s="7">
        <v>3</v>
      </c>
    </row>
    <row r="30" spans="1:26" x14ac:dyDescent="0.5">
      <c r="A30" s="7"/>
      <c r="B30" s="45">
        <v>22</v>
      </c>
      <c r="C30" s="7">
        <v>8</v>
      </c>
      <c r="D30" s="7">
        <v>7</v>
      </c>
      <c r="E30" s="7">
        <v>8</v>
      </c>
      <c r="F30" s="7">
        <v>7</v>
      </c>
      <c r="G30" s="7">
        <v>7</v>
      </c>
      <c r="H30" s="30"/>
      <c r="I30" s="7">
        <v>7</v>
      </c>
      <c r="J30" s="7">
        <v>7</v>
      </c>
      <c r="K30" s="7">
        <v>6</v>
      </c>
      <c r="L30" s="30"/>
      <c r="M30" s="7">
        <v>6</v>
      </c>
      <c r="N30" s="30"/>
      <c r="O30" s="7">
        <v>7</v>
      </c>
      <c r="P30" s="7">
        <v>7</v>
      </c>
      <c r="Q30" s="7">
        <v>7</v>
      </c>
      <c r="R30" s="30"/>
      <c r="S30" s="7">
        <v>7</v>
      </c>
      <c r="T30" s="7">
        <v>3</v>
      </c>
      <c r="U30" s="7">
        <v>8</v>
      </c>
      <c r="V30" s="30"/>
      <c r="W30" s="7">
        <v>5</v>
      </c>
      <c r="X30" s="7"/>
      <c r="Y30" s="7">
        <f t="shared" si="0"/>
        <v>77.400000000000006</v>
      </c>
      <c r="Z30" s="7">
        <v>2</v>
      </c>
    </row>
    <row r="31" spans="1:26" x14ac:dyDescent="0.5">
      <c r="A31" s="7"/>
      <c r="B31" s="7"/>
      <c r="C31" s="7"/>
      <c r="D31" s="7"/>
      <c r="E31" s="7"/>
      <c r="F31" s="7"/>
      <c r="G31" s="7"/>
      <c r="H31" s="30"/>
      <c r="I31" s="7"/>
      <c r="J31" s="7"/>
      <c r="K31" s="7"/>
      <c r="L31" s="30"/>
      <c r="M31" s="7"/>
      <c r="N31" s="30"/>
      <c r="O31" s="7"/>
      <c r="P31" s="7"/>
      <c r="Q31" s="7"/>
      <c r="R31" s="30"/>
      <c r="S31" s="7"/>
      <c r="T31" s="7"/>
      <c r="U31" s="7"/>
      <c r="V31" s="30"/>
      <c r="W31" s="7"/>
      <c r="X31" s="7"/>
      <c r="Y31" s="7">
        <f t="shared" si="0"/>
        <v>0</v>
      </c>
      <c r="Z31" s="7"/>
    </row>
    <row r="32" spans="1:26" x14ac:dyDescent="0.5">
      <c r="A32" s="7"/>
      <c r="B32" s="7"/>
      <c r="C32" s="7"/>
      <c r="D32" s="7"/>
      <c r="E32" s="7"/>
      <c r="F32" s="7"/>
      <c r="G32" s="7"/>
      <c r="H32" s="30"/>
      <c r="I32" s="7"/>
      <c r="J32" s="7"/>
      <c r="K32" s="7"/>
      <c r="L32" s="30"/>
      <c r="M32" s="7"/>
      <c r="N32" s="30"/>
      <c r="O32" s="7"/>
      <c r="P32" s="7"/>
      <c r="Q32" s="7"/>
      <c r="R32" s="30"/>
      <c r="S32" s="7"/>
      <c r="T32" s="7"/>
      <c r="U32" s="7"/>
      <c r="V32" s="30"/>
      <c r="W32" s="7"/>
      <c r="X32" s="7"/>
      <c r="Y32" s="7">
        <f t="shared" si="0"/>
        <v>0</v>
      </c>
      <c r="Z32" s="7"/>
    </row>
    <row r="33" spans="1:26" x14ac:dyDescent="0.5">
      <c r="A33" s="7"/>
      <c r="B33" s="7"/>
      <c r="C33" s="7"/>
      <c r="D33" s="7"/>
      <c r="E33" s="7"/>
      <c r="F33" s="7"/>
      <c r="G33" s="7"/>
      <c r="H33" s="30"/>
      <c r="I33" s="7"/>
      <c r="J33" s="7"/>
      <c r="K33" s="7"/>
      <c r="L33" s="30"/>
      <c r="M33" s="7"/>
      <c r="N33" s="30"/>
      <c r="O33" s="7"/>
      <c r="P33" s="7"/>
      <c r="Q33" s="7"/>
      <c r="R33" s="30"/>
      <c r="S33" s="7"/>
      <c r="T33" s="7"/>
      <c r="U33" s="7"/>
      <c r="V33" s="30"/>
      <c r="W33" s="7"/>
      <c r="X33" s="7"/>
      <c r="Y33" s="7">
        <f t="shared" si="0"/>
        <v>0</v>
      </c>
      <c r="Z33" s="7"/>
    </row>
    <row r="34" spans="1:26" x14ac:dyDescent="0.5">
      <c r="A34" s="7"/>
      <c r="B34" s="7"/>
      <c r="C34" s="7"/>
      <c r="D34" s="7"/>
      <c r="E34" s="7"/>
      <c r="F34" s="7"/>
      <c r="G34" s="7"/>
      <c r="H34" s="30"/>
      <c r="I34" s="7"/>
      <c r="J34" s="7"/>
      <c r="K34" s="7"/>
      <c r="L34" s="30"/>
      <c r="M34" s="7"/>
      <c r="N34" s="30"/>
      <c r="O34" s="7"/>
      <c r="P34" s="7"/>
      <c r="Q34" s="7"/>
      <c r="R34" s="30"/>
      <c r="S34" s="7"/>
      <c r="T34" s="7"/>
      <c r="U34" s="7"/>
      <c r="V34" s="30"/>
      <c r="W34" s="7"/>
      <c r="X34" s="7"/>
      <c r="Y34" s="7"/>
      <c r="Z34" s="7"/>
    </row>
    <row r="35" spans="1:26" x14ac:dyDescent="0.5">
      <c r="A35" s="7"/>
      <c r="B35" s="7"/>
      <c r="C35" s="7"/>
      <c r="D35" s="7"/>
      <c r="E35" s="7"/>
      <c r="F35" s="7"/>
      <c r="G35" s="7"/>
      <c r="H35" s="30"/>
      <c r="I35" s="7"/>
      <c r="J35" s="7"/>
      <c r="K35" s="7"/>
      <c r="L35" s="30"/>
      <c r="M35" s="7"/>
      <c r="N35" s="30"/>
      <c r="O35" s="7"/>
      <c r="P35" s="7"/>
      <c r="Q35" s="7"/>
      <c r="R35" s="30"/>
      <c r="S35" s="7"/>
      <c r="T35" s="7"/>
      <c r="U35" s="7"/>
      <c r="V35" s="30"/>
      <c r="W35" s="7"/>
      <c r="X35" s="7"/>
      <c r="Y35" s="7"/>
      <c r="Z35" s="7"/>
    </row>
    <row r="36" spans="1:26" x14ac:dyDescent="0.5">
      <c r="A36" s="7"/>
      <c r="B36" s="7"/>
      <c r="C36" s="7"/>
      <c r="D36" s="7"/>
      <c r="E36" s="7"/>
      <c r="F36" s="7"/>
      <c r="G36" s="7"/>
      <c r="H36" s="30"/>
      <c r="I36" s="7"/>
      <c r="J36" s="7"/>
      <c r="K36" s="7"/>
      <c r="L36" s="30"/>
      <c r="M36" s="7"/>
      <c r="N36" s="30"/>
      <c r="O36" s="7"/>
      <c r="P36" s="7"/>
      <c r="Q36" s="7"/>
      <c r="R36" s="30"/>
      <c r="S36" s="7"/>
      <c r="T36" s="7"/>
      <c r="U36" s="7"/>
      <c r="V36" s="30"/>
      <c r="W36" s="7"/>
      <c r="X36" s="7"/>
      <c r="Y36" s="7"/>
      <c r="Z36" s="7"/>
    </row>
    <row r="37" spans="1:26" x14ac:dyDescent="0.5">
      <c r="A37" s="7"/>
      <c r="B37" s="7"/>
      <c r="C37" s="7"/>
      <c r="D37" s="7"/>
      <c r="E37" s="7"/>
      <c r="F37" s="7"/>
      <c r="G37" s="7"/>
      <c r="H37" s="30"/>
      <c r="I37" s="7"/>
      <c r="J37" s="7"/>
      <c r="K37" s="7"/>
      <c r="L37" s="30"/>
      <c r="M37" s="7"/>
      <c r="N37" s="30"/>
      <c r="O37" s="7"/>
      <c r="P37" s="7"/>
      <c r="Q37" s="7"/>
      <c r="R37" s="30"/>
      <c r="S37" s="7"/>
      <c r="T37" s="7"/>
      <c r="U37" s="7"/>
      <c r="V37" s="30"/>
      <c r="W37" s="7"/>
      <c r="X37" s="7"/>
      <c r="Y37" s="7"/>
      <c r="Z37" s="7"/>
    </row>
    <row r="38" spans="1:26" x14ac:dyDescent="0.5">
      <c r="A38" s="7"/>
      <c r="B38" s="7"/>
      <c r="C38" s="7"/>
      <c r="D38" s="7"/>
      <c r="E38" s="7"/>
      <c r="F38" s="7"/>
      <c r="G38" s="7"/>
      <c r="H38" s="30"/>
      <c r="I38" s="7"/>
      <c r="J38" s="7"/>
      <c r="K38" s="7"/>
      <c r="L38" s="30"/>
      <c r="M38" s="7"/>
      <c r="N38" s="30"/>
      <c r="O38" s="7"/>
      <c r="P38" s="7"/>
      <c r="Q38" s="7"/>
      <c r="R38" s="30"/>
      <c r="S38" s="7"/>
      <c r="T38" s="7"/>
      <c r="U38" s="7"/>
      <c r="V38" s="30"/>
      <c r="W38" s="7"/>
      <c r="X38" s="7"/>
      <c r="Y38" s="7"/>
      <c r="Z38" s="7"/>
    </row>
    <row r="39" spans="1:26" x14ac:dyDescent="0.5">
      <c r="A39" s="7"/>
      <c r="B39" s="7"/>
      <c r="C39" s="7"/>
      <c r="D39" s="7"/>
      <c r="E39" s="7"/>
      <c r="F39" s="7"/>
      <c r="G39" s="7"/>
      <c r="H39" s="30"/>
      <c r="I39" s="7"/>
      <c r="J39" s="7"/>
      <c r="K39" s="7"/>
      <c r="L39" s="30"/>
      <c r="M39" s="7"/>
      <c r="N39" s="30"/>
      <c r="O39" s="7"/>
      <c r="P39" s="7"/>
      <c r="Q39" s="7"/>
      <c r="R39" s="30"/>
      <c r="S39" s="7"/>
      <c r="T39" s="7"/>
      <c r="U39" s="7"/>
      <c r="V39" s="30"/>
      <c r="W39" s="7"/>
      <c r="X39" s="7"/>
      <c r="Y39" s="7"/>
      <c r="Z39" s="7"/>
    </row>
    <row r="40" spans="1:26" x14ac:dyDescent="0.5">
      <c r="A40" s="7"/>
      <c r="B40" s="7"/>
      <c r="C40" s="7"/>
      <c r="D40" s="7"/>
      <c r="E40" s="7"/>
      <c r="F40" s="7"/>
      <c r="G40" s="7"/>
      <c r="H40" s="30"/>
      <c r="I40" s="7"/>
      <c r="J40" s="7"/>
      <c r="K40" s="7"/>
      <c r="L40" s="30"/>
      <c r="M40" s="7"/>
      <c r="N40" s="30"/>
      <c r="O40" s="7"/>
      <c r="P40" s="7"/>
      <c r="Q40" s="7"/>
      <c r="R40" s="30"/>
      <c r="S40" s="7"/>
      <c r="T40" s="7"/>
      <c r="U40" s="7"/>
      <c r="V40" s="30"/>
      <c r="W40" s="7"/>
      <c r="X40" s="7"/>
      <c r="Y40" s="7"/>
      <c r="Z40" s="7"/>
    </row>
    <row r="41" spans="1:26" x14ac:dyDescent="0.5">
      <c r="A41" s="7"/>
      <c r="B41" s="7"/>
      <c r="C41" s="7"/>
      <c r="D41" s="7"/>
      <c r="E41" s="7"/>
      <c r="F41" s="7"/>
      <c r="G41" s="7"/>
      <c r="H41" s="30"/>
      <c r="I41" s="7"/>
      <c r="J41" s="7"/>
      <c r="K41" s="7"/>
      <c r="L41" s="30"/>
      <c r="M41" s="7"/>
      <c r="N41" s="30"/>
      <c r="O41" s="7"/>
      <c r="P41" s="7"/>
      <c r="Q41" s="7"/>
      <c r="R41" s="30"/>
      <c r="S41" s="7"/>
      <c r="T41" s="7"/>
      <c r="U41" s="7"/>
      <c r="V41" s="30"/>
      <c r="W41" s="7"/>
      <c r="X41" s="7"/>
      <c r="Y41" s="7"/>
      <c r="Z41" s="7"/>
    </row>
    <row r="42" spans="1:26" x14ac:dyDescent="0.5">
      <c r="A42" s="7"/>
      <c r="B42" s="7"/>
      <c r="C42" s="7"/>
      <c r="D42" s="7"/>
      <c r="E42" s="7"/>
      <c r="F42" s="7"/>
      <c r="G42" s="7"/>
      <c r="H42" s="30"/>
      <c r="I42" s="7"/>
      <c r="J42" s="7"/>
      <c r="K42" s="7"/>
      <c r="L42" s="30"/>
      <c r="M42" s="7"/>
      <c r="N42" s="30"/>
      <c r="O42" s="7"/>
      <c r="P42" s="7"/>
      <c r="Q42" s="7"/>
      <c r="R42" s="30"/>
      <c r="S42" s="7"/>
      <c r="T42" s="7"/>
      <c r="U42" s="7"/>
      <c r="V42" s="30"/>
      <c r="W42" s="7"/>
      <c r="X42" s="7"/>
      <c r="Y42" s="7"/>
      <c r="Z42" s="7"/>
    </row>
    <row r="43" spans="1:26" x14ac:dyDescent="0.5">
      <c r="A43" s="7"/>
      <c r="B43" s="7"/>
      <c r="C43" s="7"/>
      <c r="D43" s="7"/>
      <c r="E43" s="7"/>
      <c r="F43" s="7"/>
      <c r="G43" s="7"/>
      <c r="H43" s="30"/>
      <c r="I43" s="7"/>
      <c r="J43" s="7"/>
      <c r="K43" s="7"/>
      <c r="L43" s="30"/>
      <c r="M43" s="7"/>
      <c r="N43" s="30"/>
      <c r="O43" s="7"/>
      <c r="P43" s="7"/>
      <c r="Q43" s="7"/>
      <c r="R43" s="30"/>
      <c r="S43" s="7"/>
      <c r="T43" s="7"/>
      <c r="U43" s="7"/>
      <c r="V43" s="30"/>
      <c r="W43" s="7"/>
      <c r="X43" s="7"/>
      <c r="Y43" s="7"/>
      <c r="Z43" s="7"/>
    </row>
    <row r="44" spans="1:26" x14ac:dyDescent="0.5">
      <c r="A44" s="7"/>
      <c r="B44" s="7"/>
      <c r="C44" s="7"/>
      <c r="D44" s="7"/>
      <c r="E44" s="7"/>
      <c r="F44" s="7"/>
      <c r="G44" s="7"/>
      <c r="H44" s="30"/>
      <c r="I44" s="7"/>
      <c r="J44" s="7"/>
      <c r="K44" s="7"/>
      <c r="L44" s="30"/>
      <c r="M44" s="7"/>
      <c r="N44" s="30"/>
      <c r="O44" s="7"/>
      <c r="P44" s="7"/>
      <c r="Q44" s="7"/>
      <c r="R44" s="30"/>
      <c r="S44" s="7"/>
      <c r="T44" s="7"/>
      <c r="U44" s="7"/>
      <c r="V44" s="30"/>
      <c r="W44" s="7"/>
      <c r="X44" s="7"/>
      <c r="Y44" s="7"/>
      <c r="Z44" s="7"/>
    </row>
    <row r="45" spans="1:26" x14ac:dyDescent="0.5">
      <c r="A45" s="7"/>
      <c r="B45" s="7"/>
      <c r="C45" s="7"/>
      <c r="D45" s="7"/>
      <c r="E45" s="7"/>
      <c r="F45" s="7"/>
      <c r="G45" s="7"/>
      <c r="H45" s="30"/>
      <c r="I45" s="7"/>
      <c r="J45" s="7"/>
      <c r="K45" s="7"/>
      <c r="L45" s="30"/>
      <c r="M45" s="7"/>
      <c r="N45" s="30"/>
      <c r="O45" s="7"/>
      <c r="P45" s="7"/>
      <c r="Q45" s="7"/>
      <c r="R45" s="30"/>
      <c r="S45" s="7"/>
      <c r="T45" s="7"/>
      <c r="U45" s="7"/>
      <c r="V45" s="30"/>
      <c r="W45" s="7"/>
      <c r="X45" s="7"/>
      <c r="Y45" s="7"/>
      <c r="Z45" s="7"/>
    </row>
    <row r="46" spans="1:26" x14ac:dyDescent="0.5">
      <c r="A46" s="7"/>
      <c r="B46" s="7"/>
      <c r="C46" s="7"/>
      <c r="D46" s="7"/>
      <c r="E46" s="7"/>
      <c r="F46" s="7"/>
      <c r="G46" s="7"/>
      <c r="H46" s="30"/>
      <c r="I46" s="7"/>
      <c r="J46" s="7"/>
      <c r="K46" s="7"/>
      <c r="L46" s="30"/>
      <c r="M46" s="7"/>
      <c r="N46" s="30"/>
      <c r="O46" s="7"/>
      <c r="P46" s="7"/>
      <c r="Q46" s="7"/>
      <c r="R46" s="30"/>
      <c r="S46" s="7"/>
      <c r="T46" s="7"/>
      <c r="U46" s="7"/>
      <c r="V46" s="30"/>
      <c r="W46" s="7"/>
      <c r="X46" s="7"/>
      <c r="Y46" s="7"/>
      <c r="Z46" s="7"/>
    </row>
    <row r="47" spans="1:26" x14ac:dyDescent="0.5">
      <c r="A47" s="7"/>
      <c r="B47" s="7"/>
      <c r="C47" s="7"/>
      <c r="D47" s="7"/>
      <c r="E47" s="7"/>
      <c r="F47" s="7"/>
      <c r="G47" s="7"/>
      <c r="H47" s="30"/>
      <c r="I47" s="7"/>
      <c r="J47" s="7"/>
      <c r="K47" s="7"/>
      <c r="L47" s="30"/>
      <c r="M47" s="7"/>
      <c r="N47" s="30"/>
      <c r="O47" s="7"/>
      <c r="P47" s="7"/>
      <c r="Q47" s="7"/>
      <c r="R47" s="30"/>
      <c r="S47" s="7"/>
      <c r="T47" s="7"/>
      <c r="U47" s="7"/>
      <c r="V47" s="30"/>
      <c r="W47" s="7"/>
      <c r="X47" s="7"/>
      <c r="Y47" s="7"/>
      <c r="Z47" s="7"/>
    </row>
    <row r="48" spans="1:26" x14ac:dyDescent="0.5">
      <c r="A48" s="7"/>
      <c r="B48" s="7"/>
      <c r="C48" s="7"/>
      <c r="D48" s="7"/>
      <c r="E48" s="7"/>
      <c r="F48" s="7"/>
      <c r="G48" s="7"/>
      <c r="H48" s="30"/>
      <c r="I48" s="7"/>
      <c r="J48" s="7"/>
      <c r="K48" s="7"/>
      <c r="L48" s="30"/>
      <c r="M48" s="7"/>
      <c r="N48" s="30"/>
      <c r="O48" s="7"/>
      <c r="P48" s="7"/>
      <c r="Q48" s="7"/>
      <c r="R48" s="30"/>
      <c r="S48" s="7"/>
      <c r="T48" s="7"/>
      <c r="U48" s="7"/>
      <c r="V48" s="30"/>
      <c r="W48" s="7"/>
      <c r="X48" s="7"/>
      <c r="Y48" s="7"/>
      <c r="Z48" s="7"/>
    </row>
    <row r="49" spans="1:26" x14ac:dyDescent="0.5">
      <c r="A49" s="7"/>
      <c r="B49" s="7"/>
      <c r="C49" s="7"/>
      <c r="D49" s="7"/>
      <c r="E49" s="7"/>
      <c r="F49" s="7"/>
      <c r="G49" s="7"/>
      <c r="H49" s="30"/>
      <c r="I49" s="7"/>
      <c r="J49" s="7"/>
      <c r="K49" s="7"/>
      <c r="L49" s="30"/>
      <c r="M49" s="7"/>
      <c r="N49" s="30"/>
      <c r="O49" s="7"/>
      <c r="P49" s="7"/>
      <c r="Q49" s="7"/>
      <c r="R49" s="30"/>
      <c r="S49" s="7"/>
      <c r="T49" s="7"/>
      <c r="U49" s="7"/>
      <c r="V49" s="30"/>
      <c r="W49" s="7"/>
      <c r="X49" s="7"/>
      <c r="Y49" s="7"/>
      <c r="Z49" s="7"/>
    </row>
    <row r="50" spans="1:26" x14ac:dyDescent="0.5">
      <c r="A50" s="7"/>
      <c r="B50" s="7"/>
      <c r="C50" s="7"/>
      <c r="D50" s="7"/>
      <c r="E50" s="7"/>
      <c r="F50" s="7"/>
      <c r="G50" s="7"/>
      <c r="H50" s="30"/>
      <c r="I50" s="7"/>
      <c r="J50" s="7"/>
      <c r="K50" s="7"/>
      <c r="L50" s="30"/>
      <c r="M50" s="7"/>
      <c r="N50" s="30"/>
      <c r="O50" s="7"/>
      <c r="P50" s="7"/>
      <c r="Q50" s="7"/>
      <c r="R50" s="30"/>
      <c r="S50" s="7"/>
      <c r="T50" s="7"/>
      <c r="U50" s="7"/>
      <c r="V50" s="30"/>
      <c r="W50" s="7"/>
      <c r="X50" s="7"/>
      <c r="Y50" s="7"/>
      <c r="Z50" s="7"/>
    </row>
    <row r="51" spans="1:26" x14ac:dyDescent="0.5">
      <c r="A51" s="7"/>
      <c r="B51" s="7"/>
      <c r="C51" s="7"/>
      <c r="D51" s="7"/>
      <c r="E51" s="7"/>
      <c r="F51" s="7"/>
      <c r="G51" s="7"/>
      <c r="H51" s="30"/>
      <c r="I51" s="7"/>
      <c r="J51" s="7"/>
      <c r="K51" s="7"/>
      <c r="L51" s="30"/>
      <c r="M51" s="7"/>
      <c r="N51" s="30"/>
      <c r="O51" s="7"/>
      <c r="P51" s="7"/>
      <c r="Q51" s="7"/>
      <c r="R51" s="30"/>
      <c r="S51" s="7"/>
      <c r="T51" s="7"/>
      <c r="U51" s="7"/>
      <c r="V51" s="30"/>
      <c r="W51" s="7"/>
      <c r="X51" s="7"/>
      <c r="Y51" s="7"/>
      <c r="Z51" s="7"/>
    </row>
    <row r="52" spans="1:26" x14ac:dyDescent="0.5">
      <c r="A52" s="7"/>
      <c r="B52" s="7"/>
      <c r="C52" s="7"/>
      <c r="D52" s="7"/>
      <c r="E52" s="7"/>
      <c r="F52" s="7"/>
      <c r="G52" s="7"/>
      <c r="H52" s="30"/>
      <c r="I52" s="7"/>
      <c r="J52" s="7"/>
      <c r="K52" s="7"/>
      <c r="L52" s="30"/>
      <c r="M52" s="7"/>
      <c r="N52" s="30"/>
      <c r="O52" s="7"/>
      <c r="P52" s="7"/>
      <c r="Q52" s="7"/>
      <c r="R52" s="30"/>
      <c r="S52" s="7"/>
      <c r="T52" s="7"/>
      <c r="U52" s="7"/>
      <c r="V52" s="30"/>
      <c r="W52" s="7"/>
      <c r="X52" s="7"/>
      <c r="Y52" s="7"/>
      <c r="Z52" s="7"/>
    </row>
    <row r="53" spans="1:26" x14ac:dyDescent="0.5">
      <c r="A53" s="7"/>
      <c r="B53" s="7"/>
      <c r="C53" s="7"/>
      <c r="D53" s="7"/>
      <c r="E53" s="7"/>
      <c r="F53" s="7"/>
      <c r="G53" s="7"/>
      <c r="H53" s="30"/>
      <c r="I53" s="7"/>
      <c r="J53" s="7"/>
      <c r="K53" s="7"/>
      <c r="L53" s="30"/>
      <c r="M53" s="7"/>
      <c r="N53" s="30"/>
      <c r="O53" s="7"/>
      <c r="P53" s="7"/>
      <c r="Q53" s="7"/>
      <c r="R53" s="30"/>
      <c r="S53" s="7"/>
      <c r="T53" s="7"/>
      <c r="U53" s="7"/>
      <c r="V53" s="30"/>
      <c r="W53" s="7"/>
      <c r="X53" s="7"/>
      <c r="Y53" s="7"/>
      <c r="Z53" s="7"/>
    </row>
    <row r="54" spans="1:26" x14ac:dyDescent="0.5">
      <c r="A54" s="7"/>
      <c r="B54" s="7"/>
      <c r="C54" s="7"/>
      <c r="D54" s="7"/>
      <c r="E54" s="7"/>
      <c r="F54" s="7"/>
      <c r="G54" s="7"/>
      <c r="H54" s="30"/>
      <c r="I54" s="7"/>
      <c r="J54" s="7"/>
      <c r="K54" s="7"/>
      <c r="L54" s="30"/>
      <c r="M54" s="7"/>
      <c r="N54" s="30"/>
      <c r="O54" s="7"/>
      <c r="P54" s="7"/>
      <c r="Q54" s="7"/>
      <c r="R54" s="30"/>
      <c r="S54" s="7"/>
      <c r="T54" s="7"/>
      <c r="U54" s="7"/>
      <c r="V54" s="30"/>
      <c r="W54" s="7"/>
      <c r="X54" s="7"/>
      <c r="Y54" s="7"/>
      <c r="Z54" s="7"/>
    </row>
    <row r="55" spans="1:26" x14ac:dyDescent="0.5">
      <c r="A55" s="7"/>
      <c r="B55" s="7"/>
      <c r="C55" s="7"/>
      <c r="D55" s="7"/>
      <c r="E55" s="7"/>
      <c r="F55" s="7"/>
      <c r="G55" s="7"/>
      <c r="H55" s="30"/>
      <c r="I55" s="7"/>
      <c r="J55" s="7"/>
      <c r="K55" s="7"/>
      <c r="L55" s="30"/>
      <c r="M55" s="7"/>
      <c r="N55" s="30"/>
      <c r="O55" s="7"/>
      <c r="P55" s="7"/>
      <c r="Q55" s="7"/>
      <c r="R55" s="30"/>
      <c r="S55" s="7"/>
      <c r="T55" s="7"/>
      <c r="U55" s="7"/>
      <c r="V55" s="30"/>
      <c r="W55" s="7"/>
      <c r="X55" s="7"/>
      <c r="Y55" s="7"/>
      <c r="Z55" s="7"/>
    </row>
    <row r="56" spans="1:26" x14ac:dyDescent="0.5">
      <c r="A56" s="7"/>
      <c r="B56" s="7"/>
      <c r="C56" s="7"/>
      <c r="D56" s="7"/>
      <c r="E56" s="7"/>
      <c r="F56" s="7"/>
      <c r="G56" s="7"/>
      <c r="H56" s="30"/>
      <c r="I56" s="7"/>
      <c r="J56" s="7"/>
      <c r="K56" s="7"/>
      <c r="L56" s="30"/>
      <c r="M56" s="7"/>
      <c r="N56" s="30"/>
      <c r="O56" s="7"/>
      <c r="P56" s="7"/>
      <c r="Q56" s="7"/>
      <c r="R56" s="30"/>
      <c r="S56" s="7"/>
      <c r="T56" s="7"/>
      <c r="U56" s="7"/>
      <c r="V56" s="30"/>
      <c r="W56" s="7"/>
      <c r="X56" s="7"/>
      <c r="Y56" s="7"/>
      <c r="Z56" s="7"/>
    </row>
    <row r="57" spans="1:26" x14ac:dyDescent="0.5">
      <c r="A57" s="7"/>
      <c r="B57" s="7"/>
      <c r="C57" s="7"/>
      <c r="D57" s="7"/>
      <c r="E57" s="7"/>
      <c r="F57" s="7"/>
      <c r="G57" s="7"/>
      <c r="H57" s="30"/>
      <c r="I57" s="7"/>
      <c r="J57" s="7"/>
      <c r="K57" s="7"/>
      <c r="L57" s="30"/>
      <c r="M57" s="7"/>
      <c r="N57" s="30"/>
      <c r="O57" s="7"/>
      <c r="P57" s="7"/>
      <c r="Q57" s="7"/>
      <c r="R57" s="30"/>
      <c r="S57" s="7"/>
      <c r="T57" s="7"/>
      <c r="U57" s="7"/>
      <c r="V57" s="30"/>
      <c r="W57" s="7"/>
      <c r="X57" s="7"/>
      <c r="Y57" s="7"/>
      <c r="Z57" s="7"/>
    </row>
    <row r="58" spans="1:26" x14ac:dyDescent="0.5">
      <c r="A58" s="7"/>
      <c r="B58" s="7"/>
      <c r="C58" s="7"/>
      <c r="D58" s="7"/>
      <c r="E58" s="7"/>
      <c r="F58" s="7"/>
      <c r="G58" s="7"/>
      <c r="H58" s="30"/>
      <c r="I58" s="7"/>
      <c r="J58" s="7"/>
      <c r="K58" s="7"/>
      <c r="L58" s="30"/>
      <c r="M58" s="7"/>
      <c r="N58" s="30"/>
      <c r="O58" s="7"/>
      <c r="P58" s="7"/>
      <c r="Q58" s="7"/>
      <c r="R58" s="30"/>
      <c r="S58" s="7"/>
      <c r="T58" s="7"/>
      <c r="U58" s="7"/>
      <c r="V58" s="30"/>
      <c r="W58" s="7"/>
      <c r="X58" s="7"/>
      <c r="Y58" s="7"/>
      <c r="Z58" s="7"/>
    </row>
    <row r="59" spans="1:26" x14ac:dyDescent="0.5">
      <c r="A59" s="7"/>
      <c r="B59" s="7"/>
      <c r="C59" s="7"/>
      <c r="D59" s="7"/>
      <c r="E59" s="7"/>
      <c r="F59" s="7"/>
      <c r="G59" s="7"/>
      <c r="H59" s="30"/>
      <c r="I59" s="7"/>
      <c r="J59" s="7"/>
      <c r="K59" s="7"/>
      <c r="L59" s="30"/>
      <c r="M59" s="7"/>
      <c r="N59" s="30"/>
      <c r="O59" s="7"/>
      <c r="P59" s="7"/>
      <c r="Q59" s="7"/>
      <c r="R59" s="30"/>
      <c r="S59" s="7"/>
      <c r="T59" s="7"/>
      <c r="U59" s="7"/>
      <c r="V59" s="30"/>
      <c r="W59" s="7"/>
      <c r="X59" s="7"/>
      <c r="Y59" s="7"/>
      <c r="Z59" s="7"/>
    </row>
    <row r="60" spans="1:26" x14ac:dyDescent="0.5">
      <c r="A60" s="7"/>
      <c r="B60" s="7"/>
      <c r="C60" s="7"/>
      <c r="D60" s="7"/>
      <c r="E60" s="7"/>
      <c r="F60" s="7"/>
      <c r="G60" s="7"/>
      <c r="H60" s="30"/>
      <c r="I60" s="7"/>
      <c r="J60" s="7"/>
      <c r="K60" s="7"/>
      <c r="L60" s="30"/>
      <c r="M60" s="7"/>
      <c r="N60" s="30"/>
      <c r="O60" s="7"/>
      <c r="P60" s="7"/>
      <c r="Q60" s="7"/>
      <c r="R60" s="30"/>
      <c r="S60" s="7"/>
      <c r="T60" s="7"/>
      <c r="U60" s="7"/>
      <c r="V60" s="30"/>
      <c r="W60" s="7"/>
      <c r="X60" s="7"/>
      <c r="Y60" s="7"/>
      <c r="Z60" s="7"/>
    </row>
    <row r="61" spans="1:26" x14ac:dyDescent="0.5">
      <c r="A61" s="7"/>
      <c r="B61" s="7"/>
      <c r="C61" s="7"/>
      <c r="D61" s="7"/>
      <c r="E61" s="7"/>
      <c r="F61" s="7"/>
      <c r="G61" s="7"/>
      <c r="H61" s="30"/>
      <c r="I61" s="7"/>
      <c r="J61" s="7"/>
      <c r="K61" s="7"/>
      <c r="L61" s="30"/>
      <c r="M61" s="7"/>
      <c r="N61" s="30"/>
      <c r="O61" s="7"/>
      <c r="P61" s="7"/>
      <c r="Q61" s="7"/>
      <c r="R61" s="30"/>
      <c r="S61" s="7"/>
      <c r="T61" s="7"/>
      <c r="U61" s="7"/>
      <c r="V61" s="30"/>
      <c r="W61" s="7"/>
      <c r="X61" s="7"/>
      <c r="Y61" s="7"/>
      <c r="Z61" s="7"/>
    </row>
    <row r="62" spans="1:26" x14ac:dyDescent="0.5">
      <c r="A62" s="7"/>
      <c r="B62" s="7"/>
      <c r="C62" s="7"/>
      <c r="D62" s="7"/>
      <c r="E62" s="7"/>
      <c r="F62" s="7"/>
      <c r="G62" s="7"/>
      <c r="H62" s="30"/>
      <c r="I62" s="7"/>
      <c r="J62" s="7"/>
      <c r="K62" s="7"/>
      <c r="L62" s="30"/>
      <c r="M62" s="7"/>
      <c r="N62" s="30"/>
      <c r="O62" s="7"/>
      <c r="P62" s="7"/>
      <c r="Q62" s="7"/>
      <c r="R62" s="30"/>
      <c r="S62" s="7"/>
      <c r="T62" s="7"/>
      <c r="U62" s="7"/>
      <c r="V62" s="30"/>
      <c r="W62" s="7"/>
      <c r="X62" s="7"/>
      <c r="Y62" s="7"/>
      <c r="Z62" s="7"/>
    </row>
    <row r="63" spans="1:26" x14ac:dyDescent="0.5">
      <c r="A63" s="7"/>
      <c r="B63" s="7"/>
      <c r="C63" s="7"/>
      <c r="D63" s="7"/>
      <c r="E63" s="7"/>
      <c r="F63" s="7"/>
      <c r="G63" s="7"/>
      <c r="H63" s="30"/>
      <c r="I63" s="7"/>
      <c r="J63" s="7"/>
      <c r="K63" s="7"/>
      <c r="L63" s="30"/>
      <c r="M63" s="7"/>
      <c r="N63" s="30"/>
      <c r="O63" s="7"/>
      <c r="P63" s="7"/>
      <c r="Q63" s="7"/>
      <c r="R63" s="30"/>
      <c r="S63" s="7"/>
      <c r="T63" s="7"/>
      <c r="U63" s="7"/>
      <c r="V63" s="30"/>
      <c r="W63" s="7"/>
      <c r="X63" s="7"/>
      <c r="Y63" s="7"/>
      <c r="Z63" s="7"/>
    </row>
    <row r="64" spans="1:26" x14ac:dyDescent="0.5">
      <c r="A64" s="7"/>
      <c r="B64" s="7"/>
      <c r="C64" s="7"/>
      <c r="D64" s="7"/>
      <c r="E64" s="7"/>
      <c r="F64" s="7"/>
      <c r="G64" s="7"/>
      <c r="H64" s="30"/>
      <c r="I64" s="7"/>
      <c r="J64" s="7"/>
      <c r="K64" s="7"/>
      <c r="L64" s="30"/>
      <c r="M64" s="7"/>
      <c r="N64" s="30"/>
      <c r="O64" s="7"/>
      <c r="P64" s="7"/>
      <c r="Q64" s="7"/>
      <c r="R64" s="30"/>
      <c r="S64" s="7"/>
      <c r="T64" s="7"/>
      <c r="U64" s="7"/>
      <c r="V64" s="30"/>
      <c r="W64" s="7"/>
      <c r="X64" s="7"/>
      <c r="Y64" s="7"/>
      <c r="Z64" s="7"/>
    </row>
    <row r="65" spans="1:26" x14ac:dyDescent="0.5">
      <c r="A65" s="7"/>
      <c r="B65" s="7"/>
      <c r="C65" s="7"/>
      <c r="D65" s="7"/>
      <c r="E65" s="7"/>
      <c r="F65" s="7"/>
      <c r="G65" s="7"/>
      <c r="H65" s="30"/>
      <c r="I65" s="7"/>
      <c r="J65" s="7"/>
      <c r="K65" s="7"/>
      <c r="L65" s="30"/>
      <c r="M65" s="7"/>
      <c r="N65" s="30"/>
      <c r="O65" s="7"/>
      <c r="P65" s="7"/>
      <c r="Q65" s="7"/>
      <c r="R65" s="30"/>
      <c r="S65" s="7"/>
      <c r="T65" s="7"/>
      <c r="U65" s="7"/>
      <c r="V65" s="30"/>
      <c r="W65" s="7"/>
      <c r="X65" s="7"/>
      <c r="Y65" s="7"/>
      <c r="Z65" s="7"/>
    </row>
    <row r="66" spans="1:26" x14ac:dyDescent="0.5">
      <c r="A66" s="7"/>
      <c r="B66" s="7"/>
      <c r="C66" s="7"/>
      <c r="D66" s="7"/>
      <c r="E66" s="7"/>
      <c r="F66" s="7"/>
      <c r="G66" s="7"/>
      <c r="H66" s="30"/>
      <c r="I66" s="7"/>
      <c r="J66" s="7"/>
      <c r="K66" s="7"/>
      <c r="L66" s="30"/>
      <c r="M66" s="7"/>
      <c r="N66" s="30"/>
      <c r="O66" s="7"/>
      <c r="P66" s="7"/>
      <c r="Q66" s="7"/>
      <c r="R66" s="30"/>
      <c r="S66" s="7"/>
      <c r="T66" s="7"/>
      <c r="U66" s="7"/>
      <c r="V66" s="30"/>
      <c r="W66" s="7"/>
      <c r="X66" s="7"/>
      <c r="Y66" s="7"/>
      <c r="Z66" s="7"/>
    </row>
    <row r="67" spans="1:26" x14ac:dyDescent="0.5">
      <c r="A67" s="7"/>
      <c r="B67" s="7"/>
      <c r="C67" s="7"/>
      <c r="D67" s="7"/>
      <c r="E67" s="7"/>
      <c r="F67" s="7"/>
      <c r="G67" s="7"/>
      <c r="H67" s="30"/>
      <c r="I67" s="7"/>
      <c r="J67" s="7"/>
      <c r="K67" s="7"/>
      <c r="L67" s="30"/>
      <c r="M67" s="7"/>
      <c r="N67" s="30"/>
      <c r="O67" s="7"/>
      <c r="P67" s="7"/>
      <c r="Q67" s="7"/>
      <c r="R67" s="30"/>
      <c r="S67" s="7"/>
      <c r="T67" s="7"/>
      <c r="U67" s="7"/>
      <c r="V67" s="30"/>
      <c r="W67" s="7"/>
      <c r="X67" s="7"/>
      <c r="Y67" s="7"/>
      <c r="Z67" s="7"/>
    </row>
    <row r="68" spans="1:26" x14ac:dyDescent="0.5">
      <c r="A68" s="7"/>
      <c r="B68" s="7"/>
      <c r="C68" s="7"/>
      <c r="D68" s="7"/>
      <c r="E68" s="7"/>
      <c r="F68" s="7"/>
      <c r="G68" s="7"/>
      <c r="H68" s="30"/>
      <c r="I68" s="7"/>
      <c r="J68" s="7"/>
      <c r="K68" s="7"/>
      <c r="L68" s="30"/>
      <c r="M68" s="7"/>
      <c r="N68" s="30"/>
      <c r="O68" s="7"/>
      <c r="P68" s="7"/>
      <c r="Q68" s="7"/>
      <c r="R68" s="30"/>
      <c r="S68" s="7"/>
      <c r="T68" s="7"/>
      <c r="U68" s="7"/>
      <c r="V68" s="30"/>
      <c r="W68" s="7"/>
      <c r="X68" s="7"/>
      <c r="Y68" s="7"/>
      <c r="Z68" s="7"/>
    </row>
    <row r="69" spans="1:26" x14ac:dyDescent="0.5">
      <c r="A69" s="7"/>
      <c r="B69" s="7"/>
      <c r="C69" s="7"/>
      <c r="D69" s="7"/>
      <c r="E69" s="7"/>
      <c r="F69" s="7"/>
      <c r="G69" s="7"/>
      <c r="H69" s="30"/>
      <c r="I69" s="7"/>
      <c r="J69" s="7"/>
      <c r="K69" s="7"/>
      <c r="L69" s="30"/>
      <c r="M69" s="7"/>
      <c r="N69" s="30"/>
      <c r="O69" s="7"/>
      <c r="P69" s="7"/>
      <c r="Q69" s="7"/>
      <c r="R69" s="30"/>
      <c r="S69" s="7"/>
      <c r="T69" s="7"/>
      <c r="U69" s="7"/>
      <c r="V69" s="30"/>
      <c r="W69" s="7"/>
      <c r="X69" s="7"/>
      <c r="Y69" s="7"/>
      <c r="Z69" s="7"/>
    </row>
    <row r="70" spans="1:26" x14ac:dyDescent="0.5">
      <c r="A70" s="7"/>
      <c r="B70" s="7"/>
      <c r="C70" s="7"/>
      <c r="D70" s="7"/>
      <c r="E70" s="7"/>
      <c r="F70" s="7"/>
      <c r="G70" s="7"/>
      <c r="H70" s="30"/>
      <c r="I70" s="7"/>
      <c r="J70" s="7"/>
      <c r="K70" s="7"/>
      <c r="L70" s="30"/>
      <c r="M70" s="7"/>
      <c r="N70" s="30"/>
      <c r="O70" s="7"/>
      <c r="P70" s="7"/>
      <c r="Q70" s="7"/>
      <c r="R70" s="30"/>
      <c r="S70" s="7"/>
      <c r="T70" s="7"/>
      <c r="U70" s="7"/>
      <c r="V70" s="30"/>
      <c r="W70" s="7"/>
      <c r="X70" s="7"/>
      <c r="Y70" s="7"/>
      <c r="Z70" s="7"/>
    </row>
    <row r="71" spans="1:26" x14ac:dyDescent="0.5">
      <c r="A71" s="7"/>
      <c r="B71" s="7"/>
      <c r="C71" s="7"/>
      <c r="D71" s="7"/>
      <c r="E71" s="7"/>
      <c r="F71" s="7"/>
      <c r="G71" s="7"/>
      <c r="H71" s="30"/>
      <c r="I71" s="7"/>
      <c r="J71" s="7"/>
      <c r="K71" s="7"/>
      <c r="L71" s="30"/>
      <c r="M71" s="7"/>
      <c r="N71" s="30"/>
      <c r="O71" s="7"/>
      <c r="P71" s="7"/>
      <c r="Q71" s="7"/>
      <c r="R71" s="30"/>
      <c r="S71" s="7"/>
      <c r="T71" s="7"/>
      <c r="U71" s="7"/>
      <c r="V71" s="30"/>
      <c r="W71" s="7"/>
      <c r="X71" s="7"/>
      <c r="Y71" s="7"/>
      <c r="Z71" s="7"/>
    </row>
    <row r="72" spans="1:26" x14ac:dyDescent="0.5">
      <c r="A72" s="7"/>
      <c r="B72" s="7"/>
      <c r="C72" s="7"/>
      <c r="D72" s="7"/>
      <c r="E72" s="7"/>
      <c r="F72" s="7"/>
      <c r="G72" s="7"/>
      <c r="H72" s="30"/>
      <c r="I72" s="7"/>
      <c r="J72" s="7"/>
      <c r="K72" s="7"/>
      <c r="L72" s="30"/>
      <c r="M72" s="7"/>
      <c r="N72" s="30"/>
      <c r="O72" s="7"/>
      <c r="P72" s="7"/>
      <c r="Q72" s="7"/>
      <c r="R72" s="30"/>
      <c r="S72" s="7"/>
      <c r="T72" s="7"/>
      <c r="U72" s="7"/>
      <c r="V72" s="30"/>
      <c r="W72" s="7"/>
      <c r="X72" s="7"/>
      <c r="Y72" s="7"/>
      <c r="Z72" s="7"/>
    </row>
    <row r="73" spans="1:26" x14ac:dyDescent="0.5">
      <c r="A73" s="7"/>
      <c r="B73" s="7"/>
      <c r="C73" s="7"/>
      <c r="D73" s="7"/>
      <c r="E73" s="7"/>
      <c r="F73" s="7"/>
      <c r="G73" s="7"/>
      <c r="H73" s="30"/>
      <c r="I73" s="7"/>
      <c r="J73" s="7"/>
      <c r="K73" s="7"/>
      <c r="L73" s="30"/>
      <c r="M73" s="7"/>
      <c r="N73" s="30"/>
      <c r="O73" s="7"/>
      <c r="P73" s="7"/>
      <c r="Q73" s="7"/>
      <c r="R73" s="30"/>
      <c r="S73" s="7"/>
      <c r="T73" s="7"/>
      <c r="U73" s="7"/>
      <c r="V73" s="30"/>
      <c r="W73" s="7"/>
      <c r="X73" s="7"/>
      <c r="Y73" s="7"/>
      <c r="Z73" s="7"/>
    </row>
    <row r="74" spans="1:26" x14ac:dyDescent="0.5">
      <c r="A74" s="7"/>
      <c r="B74" s="7"/>
      <c r="C74" s="7"/>
      <c r="D74" s="7"/>
      <c r="E74" s="7"/>
      <c r="F74" s="7"/>
      <c r="G74" s="7"/>
      <c r="H74" s="30"/>
      <c r="I74" s="7"/>
      <c r="J74" s="7"/>
      <c r="K74" s="7"/>
      <c r="L74" s="30"/>
      <c r="M74" s="7"/>
      <c r="N74" s="30"/>
      <c r="O74" s="7"/>
      <c r="P74" s="7"/>
      <c r="Q74" s="7"/>
      <c r="R74" s="30"/>
      <c r="S74" s="7"/>
      <c r="T74" s="7"/>
      <c r="U74" s="7"/>
      <c r="V74" s="30"/>
      <c r="W74" s="7"/>
      <c r="X74" s="7"/>
      <c r="Y74" s="7"/>
      <c r="Z74" s="7"/>
    </row>
    <row r="75" spans="1:26" x14ac:dyDescent="0.5">
      <c r="A75" s="7"/>
      <c r="B75" s="7"/>
      <c r="C75" s="7"/>
      <c r="D75" s="7"/>
      <c r="E75" s="7"/>
      <c r="F75" s="7"/>
      <c r="G75" s="7"/>
      <c r="H75" s="30"/>
      <c r="I75" s="7"/>
      <c r="J75" s="7"/>
      <c r="K75" s="7"/>
      <c r="L75" s="30"/>
      <c r="M75" s="7"/>
      <c r="N75" s="30"/>
      <c r="O75" s="7"/>
      <c r="P75" s="7"/>
      <c r="Q75" s="7"/>
      <c r="R75" s="30"/>
      <c r="S75" s="7"/>
      <c r="T75" s="7"/>
      <c r="U75" s="7"/>
      <c r="V75" s="30"/>
      <c r="W75" s="7"/>
      <c r="X75" s="7"/>
      <c r="Y75" s="7"/>
      <c r="Z75" s="7"/>
    </row>
    <row r="76" spans="1:26" x14ac:dyDescent="0.5">
      <c r="A76" s="7"/>
      <c r="B76" s="7"/>
      <c r="C76" s="7"/>
      <c r="D76" s="7"/>
      <c r="E76" s="7"/>
      <c r="F76" s="7"/>
      <c r="G76" s="7"/>
      <c r="H76" s="30"/>
      <c r="I76" s="7"/>
      <c r="J76" s="7"/>
      <c r="K76" s="7"/>
      <c r="L76" s="30"/>
      <c r="M76" s="7"/>
      <c r="N76" s="30"/>
      <c r="O76" s="7"/>
      <c r="P76" s="7"/>
      <c r="Q76" s="7"/>
      <c r="R76" s="30"/>
      <c r="S76" s="7"/>
      <c r="T76" s="7"/>
      <c r="U76" s="7"/>
      <c r="V76" s="30"/>
      <c r="W76" s="7"/>
      <c r="X76" s="7"/>
      <c r="Y76" s="7"/>
      <c r="Z76" s="7"/>
    </row>
    <row r="77" spans="1:26" x14ac:dyDescent="0.5">
      <c r="A77" s="7"/>
      <c r="B77" s="7"/>
      <c r="C77" s="7"/>
      <c r="D77" s="7"/>
      <c r="E77" s="7"/>
      <c r="F77" s="7"/>
      <c r="G77" s="7"/>
      <c r="H77" s="30"/>
      <c r="I77" s="7"/>
      <c r="J77" s="7"/>
      <c r="K77" s="7"/>
      <c r="L77" s="30"/>
      <c r="M77" s="7"/>
      <c r="N77" s="30"/>
      <c r="O77" s="7"/>
      <c r="P77" s="7"/>
      <c r="Q77" s="7"/>
      <c r="R77" s="30"/>
      <c r="S77" s="7"/>
      <c r="T77" s="7"/>
      <c r="U77" s="7"/>
      <c r="V77" s="30"/>
      <c r="W77" s="7"/>
      <c r="X77" s="7"/>
      <c r="Y77" s="7"/>
      <c r="Z77" s="7"/>
    </row>
    <row r="78" spans="1:26" x14ac:dyDescent="0.5">
      <c r="A78" s="7"/>
      <c r="B78" s="7"/>
      <c r="C78" s="7"/>
      <c r="D78" s="7"/>
      <c r="E78" s="7"/>
      <c r="F78" s="7"/>
      <c r="G78" s="7"/>
      <c r="H78" s="30"/>
      <c r="I78" s="7"/>
      <c r="J78" s="7"/>
      <c r="K78" s="7"/>
      <c r="L78" s="30"/>
      <c r="M78" s="7"/>
      <c r="N78" s="30"/>
      <c r="O78" s="7"/>
      <c r="P78" s="7"/>
      <c r="Q78" s="7"/>
      <c r="R78" s="30"/>
      <c r="S78" s="7"/>
      <c r="T78" s="7"/>
      <c r="U78" s="7"/>
      <c r="V78" s="30"/>
      <c r="W78" s="7"/>
      <c r="X78" s="7"/>
      <c r="Y78" s="7"/>
      <c r="Z78" s="7"/>
    </row>
    <row r="79" spans="1:26" x14ac:dyDescent="0.5">
      <c r="A79" s="7"/>
      <c r="B79" s="7"/>
      <c r="C79" s="7"/>
      <c r="D79" s="7"/>
      <c r="E79" s="7"/>
      <c r="F79" s="7"/>
      <c r="G79" s="7"/>
      <c r="H79" s="30"/>
      <c r="I79" s="7"/>
      <c r="J79" s="7"/>
      <c r="K79" s="7"/>
      <c r="L79" s="30"/>
      <c r="M79" s="7"/>
      <c r="N79" s="30"/>
      <c r="O79" s="7"/>
      <c r="P79" s="7"/>
      <c r="Q79" s="7"/>
      <c r="R79" s="30"/>
      <c r="S79" s="7"/>
      <c r="T79" s="7"/>
      <c r="U79" s="7"/>
      <c r="V79" s="30"/>
      <c r="W79" s="7"/>
      <c r="X79" s="7"/>
      <c r="Y79" s="7"/>
      <c r="Z79" s="7"/>
    </row>
    <row r="80" spans="1:26" x14ac:dyDescent="0.5">
      <c r="A80" s="7"/>
      <c r="B80" s="7"/>
      <c r="C80" s="7"/>
      <c r="D80" s="7"/>
      <c r="E80" s="7"/>
      <c r="F80" s="7"/>
      <c r="G80" s="7"/>
      <c r="H80" s="30"/>
      <c r="I80" s="7"/>
      <c r="J80" s="7"/>
      <c r="K80" s="7"/>
      <c r="L80" s="30"/>
      <c r="M80" s="7"/>
      <c r="N80" s="30"/>
      <c r="O80" s="7"/>
      <c r="P80" s="7"/>
      <c r="Q80" s="7"/>
      <c r="R80" s="30"/>
      <c r="S80" s="7"/>
      <c r="T80" s="7"/>
      <c r="U80" s="7"/>
      <c r="V80" s="30"/>
      <c r="W80" s="7"/>
      <c r="X80" s="7"/>
      <c r="Y80" s="7"/>
      <c r="Z80" s="7"/>
    </row>
    <row r="81" spans="1:26" x14ac:dyDescent="0.5">
      <c r="A81" s="7"/>
      <c r="B81" s="7"/>
      <c r="C81" s="7"/>
      <c r="D81" s="7"/>
      <c r="E81" s="7"/>
      <c r="F81" s="7"/>
      <c r="G81" s="7"/>
      <c r="H81" s="30"/>
      <c r="I81" s="7"/>
      <c r="J81" s="7"/>
      <c r="K81" s="7"/>
      <c r="L81" s="30"/>
      <c r="M81" s="7"/>
      <c r="N81" s="30"/>
      <c r="O81" s="7"/>
      <c r="P81" s="7"/>
      <c r="Q81" s="7"/>
      <c r="R81" s="30"/>
      <c r="S81" s="7"/>
      <c r="T81" s="7"/>
      <c r="U81" s="7"/>
      <c r="V81" s="30"/>
      <c r="W81" s="7"/>
      <c r="X81" s="7"/>
      <c r="Y81" s="7"/>
      <c r="Z81" s="7"/>
    </row>
    <row r="82" spans="1:26" x14ac:dyDescent="0.5">
      <c r="A82" s="7"/>
      <c r="B82" s="7"/>
      <c r="C82" s="7"/>
      <c r="D82" s="7"/>
      <c r="E82" s="7"/>
      <c r="F82" s="7"/>
      <c r="G82" s="7"/>
      <c r="H82" s="30"/>
      <c r="I82" s="7"/>
      <c r="J82" s="7"/>
      <c r="K82" s="7"/>
      <c r="L82" s="30"/>
      <c r="M82" s="7"/>
      <c r="N82" s="30"/>
      <c r="O82" s="7"/>
      <c r="P82" s="7"/>
      <c r="Q82" s="7"/>
      <c r="R82" s="30"/>
      <c r="S82" s="7"/>
      <c r="T82" s="7"/>
      <c r="U82" s="7"/>
      <c r="V82" s="30"/>
      <c r="W82" s="7"/>
      <c r="X82" s="7"/>
      <c r="Y82" s="7"/>
      <c r="Z82" s="7"/>
    </row>
    <row r="83" spans="1:26" x14ac:dyDescent="0.5">
      <c r="A83" s="7"/>
      <c r="B83" s="7"/>
      <c r="C83" s="7"/>
      <c r="D83" s="7"/>
      <c r="E83" s="7"/>
      <c r="F83" s="7"/>
      <c r="G83" s="7"/>
      <c r="H83" s="30"/>
      <c r="I83" s="7"/>
      <c r="J83" s="7"/>
      <c r="K83" s="7"/>
      <c r="L83" s="30"/>
      <c r="M83" s="7"/>
      <c r="N83" s="30"/>
      <c r="O83" s="7"/>
      <c r="P83" s="7"/>
      <c r="Q83" s="7"/>
      <c r="R83" s="30"/>
      <c r="S83" s="7"/>
      <c r="T83" s="7"/>
      <c r="U83" s="7"/>
      <c r="V83" s="30"/>
      <c r="W83" s="7"/>
      <c r="X83" s="7"/>
      <c r="Y83" s="7"/>
      <c r="Z83" s="7"/>
    </row>
    <row r="84" spans="1:26" x14ac:dyDescent="0.5">
      <c r="A84" s="7"/>
      <c r="B84" s="7"/>
      <c r="C84" s="7"/>
      <c r="D84" s="7"/>
      <c r="E84" s="7"/>
      <c r="F84" s="7"/>
      <c r="G84" s="7"/>
      <c r="H84" s="30"/>
      <c r="I84" s="7"/>
      <c r="J84" s="7"/>
      <c r="K84" s="7"/>
      <c r="L84" s="30"/>
      <c r="M84" s="7"/>
      <c r="N84" s="30"/>
      <c r="O84" s="7"/>
      <c r="P84" s="7"/>
      <c r="Q84" s="7"/>
      <c r="R84" s="30"/>
      <c r="S84" s="7"/>
      <c r="T84" s="7"/>
      <c r="U84" s="7"/>
      <c r="V84" s="30"/>
      <c r="W84" s="7"/>
      <c r="X84" s="7"/>
      <c r="Y84" s="7"/>
      <c r="Z84" s="7"/>
    </row>
    <row r="85" spans="1:26" x14ac:dyDescent="0.5">
      <c r="A85" s="7"/>
      <c r="B85" s="7"/>
      <c r="C85" s="7"/>
      <c r="D85" s="7"/>
      <c r="E85" s="7"/>
      <c r="F85" s="7"/>
      <c r="G85" s="7"/>
      <c r="H85" s="30"/>
      <c r="I85" s="7"/>
      <c r="J85" s="7"/>
      <c r="K85" s="7"/>
      <c r="L85" s="30"/>
      <c r="M85" s="7"/>
      <c r="N85" s="30"/>
      <c r="O85" s="7"/>
      <c r="P85" s="7"/>
      <c r="Q85" s="7"/>
      <c r="R85" s="30"/>
      <c r="S85" s="7"/>
      <c r="T85" s="7"/>
      <c r="U85" s="7"/>
      <c r="V85" s="30"/>
      <c r="W85" s="7"/>
      <c r="X85" s="7"/>
      <c r="Y85" s="7"/>
      <c r="Z85" s="7"/>
    </row>
    <row r="86" spans="1:26" x14ac:dyDescent="0.5">
      <c r="A86" s="7"/>
      <c r="B86" s="7"/>
      <c r="C86" s="7"/>
      <c r="D86" s="7"/>
      <c r="E86" s="7"/>
      <c r="F86" s="7"/>
      <c r="G86" s="7"/>
      <c r="H86" s="30"/>
      <c r="I86" s="7"/>
      <c r="J86" s="7"/>
      <c r="K86" s="7"/>
      <c r="L86" s="30"/>
      <c r="M86" s="7"/>
      <c r="N86" s="30"/>
      <c r="O86" s="7"/>
      <c r="P86" s="7"/>
      <c r="Q86" s="7"/>
      <c r="R86" s="30"/>
      <c r="S86" s="7"/>
      <c r="T86" s="7"/>
      <c r="U86" s="7"/>
      <c r="V86" s="30"/>
      <c r="W86" s="7"/>
      <c r="X86" s="7"/>
      <c r="Y86" s="7"/>
      <c r="Z86" s="7"/>
    </row>
    <row r="87" spans="1:26" x14ac:dyDescent="0.5">
      <c r="A87" s="7"/>
      <c r="B87" s="7"/>
      <c r="C87" s="7"/>
      <c r="D87" s="7"/>
      <c r="E87" s="7"/>
      <c r="F87" s="7"/>
      <c r="G87" s="7"/>
      <c r="H87" s="30"/>
      <c r="I87" s="7"/>
      <c r="J87" s="7"/>
      <c r="K87" s="7"/>
      <c r="L87" s="30"/>
      <c r="M87" s="7"/>
      <c r="N87" s="30"/>
      <c r="O87" s="7"/>
      <c r="P87" s="7"/>
      <c r="Q87" s="7"/>
      <c r="R87" s="30"/>
      <c r="S87" s="7"/>
      <c r="T87" s="7"/>
      <c r="U87" s="7"/>
      <c r="V87" s="30"/>
      <c r="W87" s="7"/>
      <c r="X87" s="7"/>
      <c r="Y87" s="7"/>
      <c r="Z87" s="7"/>
    </row>
    <row r="88" spans="1:26" x14ac:dyDescent="0.5">
      <c r="A88" s="7"/>
      <c r="B88" s="7"/>
      <c r="C88" s="7"/>
      <c r="D88" s="7"/>
      <c r="E88" s="7"/>
      <c r="F88" s="7"/>
      <c r="G88" s="7"/>
      <c r="H88" s="30"/>
      <c r="I88" s="7"/>
      <c r="J88" s="7"/>
      <c r="K88" s="7"/>
      <c r="L88" s="30"/>
      <c r="M88" s="7"/>
      <c r="N88" s="30"/>
      <c r="O88" s="7"/>
      <c r="P88" s="7"/>
      <c r="Q88" s="7"/>
      <c r="R88" s="30"/>
      <c r="S88" s="7"/>
      <c r="T88" s="7"/>
      <c r="U88" s="7"/>
      <c r="V88" s="30"/>
      <c r="W88" s="7"/>
      <c r="X88" s="7"/>
      <c r="Y88" s="7"/>
      <c r="Z88" s="7"/>
    </row>
    <row r="89" spans="1:26" x14ac:dyDescent="0.5">
      <c r="A89" s="7"/>
      <c r="B89" s="7"/>
      <c r="C89" s="7"/>
      <c r="D89" s="7"/>
      <c r="E89" s="7"/>
      <c r="F89" s="7"/>
      <c r="G89" s="7"/>
      <c r="H89" s="30"/>
      <c r="I89" s="7"/>
      <c r="J89" s="7"/>
      <c r="K89" s="7"/>
      <c r="L89" s="30"/>
      <c r="M89" s="7"/>
      <c r="N89" s="30"/>
      <c r="O89" s="7"/>
      <c r="P89" s="7"/>
      <c r="Q89" s="7"/>
      <c r="R89" s="30"/>
      <c r="S89" s="7"/>
      <c r="T89" s="7"/>
      <c r="U89" s="7"/>
      <c r="V89" s="30"/>
      <c r="W89" s="7"/>
      <c r="X89" s="7"/>
      <c r="Y89" s="7"/>
      <c r="Z89" s="7"/>
    </row>
    <row r="90" spans="1:26" x14ac:dyDescent="0.5">
      <c r="A90" s="7"/>
      <c r="B90" s="7"/>
      <c r="C90" s="7"/>
      <c r="D90" s="7"/>
      <c r="E90" s="7"/>
      <c r="F90" s="7"/>
      <c r="G90" s="7"/>
      <c r="H90" s="30"/>
      <c r="I90" s="7"/>
      <c r="J90" s="7"/>
      <c r="K90" s="7"/>
      <c r="L90" s="30"/>
      <c r="M90" s="7"/>
      <c r="N90" s="30"/>
      <c r="O90" s="7"/>
      <c r="P90" s="7"/>
      <c r="Q90" s="7"/>
      <c r="R90" s="30"/>
      <c r="S90" s="7"/>
      <c r="T90" s="7"/>
      <c r="U90" s="7"/>
      <c r="V90" s="30"/>
      <c r="W90" s="7"/>
      <c r="X90" s="7"/>
      <c r="Y90" s="7"/>
      <c r="Z90" s="7"/>
    </row>
    <row r="91" spans="1:26" x14ac:dyDescent="0.5">
      <c r="A91" s="7"/>
      <c r="B91" s="7"/>
      <c r="C91" s="7"/>
      <c r="D91" s="7"/>
      <c r="E91" s="7"/>
      <c r="F91" s="7"/>
      <c r="G91" s="7"/>
      <c r="H91" s="30"/>
      <c r="I91" s="7"/>
      <c r="J91" s="7"/>
      <c r="K91" s="7"/>
      <c r="L91" s="30"/>
      <c r="M91" s="7"/>
      <c r="N91" s="30"/>
      <c r="O91" s="7"/>
      <c r="P91" s="7"/>
      <c r="Q91" s="7"/>
      <c r="R91" s="30"/>
      <c r="S91" s="7"/>
      <c r="T91" s="7"/>
      <c r="U91" s="7"/>
      <c r="V91" s="30"/>
      <c r="W91" s="7"/>
      <c r="X91" s="7"/>
      <c r="Y91" s="7"/>
      <c r="Z91" s="7"/>
    </row>
    <row r="92" spans="1:26" x14ac:dyDescent="0.5">
      <c r="A92" s="7"/>
      <c r="B92" s="7"/>
      <c r="C92" s="7"/>
      <c r="D92" s="7"/>
      <c r="E92" s="7"/>
      <c r="F92" s="7"/>
      <c r="G92" s="7"/>
      <c r="H92" s="30"/>
      <c r="I92" s="7"/>
      <c r="J92" s="7"/>
      <c r="K92" s="7"/>
      <c r="L92" s="30"/>
      <c r="M92" s="7"/>
      <c r="N92" s="30"/>
      <c r="O92" s="7"/>
      <c r="P92" s="7"/>
      <c r="Q92" s="7"/>
      <c r="R92" s="30"/>
      <c r="S92" s="7"/>
      <c r="T92" s="7"/>
      <c r="U92" s="7"/>
      <c r="V92" s="30"/>
      <c r="W92" s="7"/>
      <c r="X92" s="7"/>
      <c r="Y92" s="7"/>
      <c r="Z92" s="7"/>
    </row>
    <row r="93" spans="1:26" x14ac:dyDescent="0.5">
      <c r="A93" s="7"/>
      <c r="B93" s="7"/>
      <c r="C93" s="7"/>
      <c r="D93" s="7"/>
      <c r="E93" s="7"/>
      <c r="F93" s="7"/>
      <c r="G93" s="7"/>
      <c r="H93" s="30"/>
      <c r="I93" s="7"/>
      <c r="J93" s="7"/>
      <c r="K93" s="7"/>
      <c r="L93" s="30"/>
      <c r="M93" s="7"/>
      <c r="N93" s="30"/>
      <c r="O93" s="7"/>
      <c r="P93" s="7"/>
      <c r="Q93" s="7"/>
      <c r="R93" s="30"/>
      <c r="S93" s="7"/>
      <c r="T93" s="7"/>
      <c r="U93" s="7"/>
      <c r="V93" s="30"/>
      <c r="W93" s="7"/>
      <c r="X93" s="7"/>
      <c r="Y93" s="7"/>
      <c r="Z93" s="7"/>
    </row>
    <row r="94" spans="1:26" x14ac:dyDescent="0.5">
      <c r="A94" s="7"/>
      <c r="B94" s="7"/>
      <c r="C94" s="7"/>
      <c r="D94" s="7"/>
      <c r="E94" s="7"/>
      <c r="F94" s="7"/>
      <c r="G94" s="7"/>
      <c r="H94" s="30"/>
      <c r="I94" s="7"/>
      <c r="J94" s="7"/>
      <c r="K94" s="7"/>
      <c r="L94" s="30"/>
      <c r="M94" s="7"/>
      <c r="N94" s="30"/>
      <c r="O94" s="7"/>
      <c r="P94" s="7"/>
      <c r="Q94" s="7"/>
      <c r="R94" s="30"/>
      <c r="S94" s="7"/>
      <c r="T94" s="7"/>
      <c r="U94" s="7"/>
      <c r="V94" s="30"/>
      <c r="W94" s="7"/>
      <c r="X94" s="7"/>
      <c r="Y94" s="7"/>
      <c r="Z94" s="7"/>
    </row>
    <row r="95" spans="1:26" x14ac:dyDescent="0.5">
      <c r="A95" s="7"/>
      <c r="B95" s="7"/>
      <c r="C95" s="7"/>
      <c r="D95" s="7"/>
      <c r="E95" s="7"/>
      <c r="F95" s="7"/>
      <c r="G95" s="7"/>
      <c r="H95" s="30"/>
      <c r="I95" s="7"/>
      <c r="J95" s="7"/>
      <c r="K95" s="7"/>
      <c r="L95" s="30"/>
      <c r="M95" s="7"/>
      <c r="N95" s="30"/>
      <c r="O95" s="7"/>
      <c r="P95" s="7"/>
      <c r="Q95" s="7"/>
      <c r="R95" s="30"/>
      <c r="S95" s="7"/>
      <c r="T95" s="7"/>
      <c r="U95" s="7"/>
      <c r="V95" s="30"/>
      <c r="W95" s="7"/>
      <c r="X95" s="7"/>
      <c r="Y95" s="7"/>
      <c r="Z95" s="7"/>
    </row>
    <row r="96" spans="1:26" x14ac:dyDescent="0.5">
      <c r="A96" s="7"/>
      <c r="B96" s="7"/>
      <c r="C96" s="7"/>
      <c r="D96" s="7"/>
      <c r="E96" s="7"/>
      <c r="F96" s="7"/>
      <c r="G96" s="7"/>
      <c r="H96" s="30"/>
      <c r="I96" s="7"/>
      <c r="J96" s="7"/>
      <c r="K96" s="7"/>
      <c r="L96" s="30"/>
      <c r="M96" s="7"/>
      <c r="N96" s="30"/>
      <c r="O96" s="7"/>
      <c r="P96" s="7"/>
      <c r="Q96" s="7"/>
      <c r="R96" s="30"/>
      <c r="S96" s="7"/>
      <c r="T96" s="7"/>
      <c r="U96" s="7"/>
      <c r="V96" s="30"/>
      <c r="W96" s="7"/>
      <c r="X96" s="7"/>
      <c r="Y96" s="7"/>
      <c r="Z96" s="7"/>
    </row>
    <row r="97" spans="1:26" x14ac:dyDescent="0.5">
      <c r="A97" s="7"/>
      <c r="B97" s="7"/>
      <c r="C97" s="7"/>
      <c r="D97" s="7"/>
      <c r="E97" s="7"/>
      <c r="F97" s="7"/>
      <c r="G97" s="7"/>
      <c r="H97" s="30"/>
      <c r="I97" s="7"/>
      <c r="J97" s="7"/>
      <c r="K97" s="7"/>
      <c r="L97" s="30"/>
      <c r="M97" s="7"/>
      <c r="N97" s="30"/>
      <c r="O97" s="7"/>
      <c r="P97" s="7"/>
      <c r="Q97" s="7"/>
      <c r="R97" s="30"/>
      <c r="S97" s="7"/>
      <c r="T97" s="7"/>
      <c r="U97" s="7"/>
      <c r="V97" s="30"/>
      <c r="W97" s="7"/>
      <c r="X97" s="7"/>
      <c r="Y97" s="7"/>
      <c r="Z97" s="7"/>
    </row>
    <row r="98" spans="1:26" x14ac:dyDescent="0.5">
      <c r="A98" s="7"/>
      <c r="B98" s="7"/>
      <c r="C98" s="7"/>
      <c r="D98" s="7"/>
      <c r="E98" s="7"/>
      <c r="F98" s="7"/>
      <c r="G98" s="7"/>
      <c r="H98" s="30"/>
      <c r="I98" s="7"/>
      <c r="J98" s="7"/>
      <c r="K98" s="7"/>
      <c r="L98" s="30"/>
      <c r="M98" s="7"/>
      <c r="N98" s="30"/>
      <c r="O98" s="7"/>
      <c r="P98" s="7"/>
      <c r="Q98" s="7"/>
      <c r="R98" s="30"/>
      <c r="S98" s="7"/>
      <c r="T98" s="7"/>
      <c r="U98" s="7"/>
      <c r="V98" s="30"/>
      <c r="W98" s="7"/>
      <c r="X98" s="7"/>
      <c r="Y98" s="7"/>
      <c r="Z98" s="7"/>
    </row>
    <row r="99" spans="1:26" x14ac:dyDescent="0.5">
      <c r="A99" s="7"/>
      <c r="B99" s="7"/>
      <c r="C99" s="7"/>
      <c r="D99" s="7"/>
      <c r="E99" s="7"/>
      <c r="F99" s="7"/>
      <c r="G99" s="7"/>
      <c r="H99" s="30"/>
      <c r="I99" s="7"/>
      <c r="J99" s="7"/>
      <c r="K99" s="7"/>
      <c r="L99" s="30"/>
      <c r="M99" s="7"/>
      <c r="N99" s="30"/>
      <c r="O99" s="7"/>
      <c r="P99" s="7"/>
      <c r="Q99" s="7"/>
      <c r="R99" s="30"/>
      <c r="S99" s="7"/>
      <c r="T99" s="7"/>
      <c r="U99" s="7"/>
      <c r="V99" s="30"/>
      <c r="W99" s="7"/>
      <c r="X99" s="7"/>
      <c r="Y99" s="7"/>
      <c r="Z99" s="7"/>
    </row>
    <row r="100" spans="1:26" x14ac:dyDescent="0.5">
      <c r="A100" s="7"/>
      <c r="B100" s="7"/>
      <c r="C100" s="7"/>
      <c r="D100" s="7"/>
      <c r="E100" s="7"/>
      <c r="F100" s="7"/>
      <c r="G100" s="7"/>
      <c r="H100" s="30"/>
      <c r="I100" s="7"/>
      <c r="J100" s="7"/>
      <c r="K100" s="7"/>
      <c r="L100" s="30"/>
      <c r="M100" s="7"/>
      <c r="N100" s="30"/>
      <c r="O100" s="7"/>
      <c r="P100" s="7"/>
      <c r="Q100" s="7"/>
      <c r="R100" s="30"/>
      <c r="S100" s="7"/>
      <c r="T100" s="7"/>
      <c r="U100" s="7"/>
      <c r="V100" s="30"/>
      <c r="W100" s="7"/>
      <c r="X100" s="7"/>
      <c r="Y100" s="7"/>
      <c r="Z100" s="7"/>
    </row>
    <row r="101" spans="1:26" x14ac:dyDescent="0.5">
      <c r="A101" s="7"/>
      <c r="B101" s="7"/>
      <c r="C101" s="7"/>
      <c r="D101" s="7"/>
      <c r="E101" s="7"/>
      <c r="F101" s="7"/>
      <c r="G101" s="7"/>
      <c r="H101" s="30"/>
      <c r="I101" s="7"/>
      <c r="J101" s="7"/>
      <c r="K101" s="7"/>
      <c r="L101" s="30"/>
      <c r="M101" s="7"/>
      <c r="N101" s="30"/>
      <c r="O101" s="7"/>
      <c r="P101" s="7"/>
      <c r="Q101" s="7"/>
      <c r="R101" s="30"/>
      <c r="S101" s="7"/>
      <c r="T101" s="7"/>
      <c r="U101" s="7"/>
      <c r="V101" s="30"/>
      <c r="W101" s="7"/>
      <c r="X101" s="7"/>
      <c r="Y101" s="7"/>
      <c r="Z101" s="7"/>
    </row>
    <row r="102" spans="1:26" x14ac:dyDescent="0.5">
      <c r="A102" s="7"/>
      <c r="B102" s="7"/>
      <c r="C102" s="7"/>
      <c r="D102" s="7"/>
      <c r="E102" s="7"/>
      <c r="F102" s="7"/>
      <c r="G102" s="7"/>
      <c r="H102" s="30"/>
      <c r="I102" s="7"/>
      <c r="J102" s="7"/>
      <c r="K102" s="7"/>
      <c r="L102" s="30"/>
      <c r="M102" s="7"/>
      <c r="N102" s="30"/>
      <c r="O102" s="7"/>
      <c r="P102" s="7"/>
      <c r="Q102" s="7"/>
      <c r="R102" s="30"/>
      <c r="S102" s="7"/>
      <c r="T102" s="7"/>
      <c r="U102" s="7"/>
      <c r="V102" s="30"/>
      <c r="W102" s="7"/>
      <c r="X102" s="7"/>
      <c r="Y102" s="7"/>
      <c r="Z102" s="7"/>
    </row>
    <row r="103" spans="1:26" x14ac:dyDescent="0.5">
      <c r="A103" s="7"/>
      <c r="B103" s="7"/>
      <c r="C103" s="7"/>
      <c r="D103" s="7"/>
      <c r="E103" s="7"/>
      <c r="F103" s="7"/>
      <c r="G103" s="7"/>
      <c r="H103" s="30"/>
      <c r="I103" s="7"/>
      <c r="J103" s="7"/>
      <c r="K103" s="7"/>
      <c r="L103" s="30"/>
      <c r="M103" s="7"/>
      <c r="N103" s="30"/>
      <c r="O103" s="7"/>
      <c r="P103" s="7"/>
      <c r="Q103" s="7"/>
      <c r="R103" s="30"/>
      <c r="S103" s="7"/>
      <c r="T103" s="7"/>
      <c r="U103" s="7"/>
      <c r="V103" s="30"/>
      <c r="W103" s="7"/>
      <c r="X103" s="7"/>
      <c r="Y103" s="7"/>
      <c r="Z103" s="7"/>
    </row>
    <row r="104" spans="1:26" x14ac:dyDescent="0.5">
      <c r="A104" s="7"/>
      <c r="B104" s="7"/>
      <c r="C104" s="7"/>
      <c r="D104" s="7"/>
      <c r="E104" s="7"/>
      <c r="F104" s="7"/>
      <c r="G104" s="7"/>
      <c r="H104" s="30"/>
      <c r="I104" s="7"/>
      <c r="J104" s="7"/>
      <c r="K104" s="7"/>
      <c r="L104" s="30"/>
      <c r="M104" s="7"/>
      <c r="N104" s="30"/>
      <c r="O104" s="7"/>
      <c r="P104" s="7"/>
      <c r="Q104" s="7"/>
      <c r="R104" s="30"/>
      <c r="S104" s="7"/>
      <c r="T104" s="7"/>
      <c r="U104" s="7"/>
      <c r="V104" s="30"/>
      <c r="W104" s="7"/>
      <c r="X104" s="7"/>
      <c r="Y104" s="7"/>
      <c r="Z104" s="7"/>
    </row>
    <row r="105" spans="1:26" x14ac:dyDescent="0.5">
      <c r="A105" s="7"/>
      <c r="B105" s="7"/>
      <c r="C105" s="7"/>
      <c r="D105" s="7"/>
      <c r="E105" s="7"/>
      <c r="F105" s="7"/>
      <c r="G105" s="7"/>
      <c r="H105" s="30"/>
      <c r="I105" s="7"/>
      <c r="J105" s="7"/>
      <c r="K105" s="7"/>
      <c r="L105" s="30"/>
      <c r="M105" s="7"/>
      <c r="N105" s="30"/>
      <c r="O105" s="7"/>
      <c r="P105" s="7"/>
      <c r="Q105" s="7"/>
      <c r="R105" s="30"/>
      <c r="S105" s="7"/>
      <c r="T105" s="7"/>
      <c r="U105" s="7"/>
      <c r="V105" s="30"/>
      <c r="W105" s="7"/>
      <c r="X105" s="7"/>
      <c r="Y105" s="7"/>
      <c r="Z105" s="7"/>
    </row>
    <row r="106" spans="1:26" x14ac:dyDescent="0.5">
      <c r="A106" s="7"/>
      <c r="B106" s="7"/>
      <c r="C106" s="7"/>
      <c r="D106" s="7"/>
      <c r="E106" s="7"/>
      <c r="F106" s="7"/>
      <c r="G106" s="7"/>
      <c r="H106" s="30"/>
      <c r="I106" s="7"/>
      <c r="J106" s="7"/>
      <c r="K106" s="7"/>
      <c r="L106" s="30"/>
      <c r="M106" s="7"/>
      <c r="N106" s="30"/>
      <c r="O106" s="7"/>
      <c r="P106" s="7"/>
      <c r="Q106" s="7"/>
      <c r="R106" s="30"/>
      <c r="S106" s="7"/>
      <c r="T106" s="7"/>
      <c r="U106" s="7"/>
      <c r="V106" s="30"/>
      <c r="W106" s="7"/>
      <c r="X106" s="7"/>
      <c r="Y106" s="7"/>
      <c r="Z106" s="7"/>
    </row>
    <row r="107" spans="1:26" x14ac:dyDescent="0.5">
      <c r="A107" s="7"/>
      <c r="B107" s="7"/>
      <c r="C107" s="7"/>
      <c r="D107" s="7"/>
      <c r="E107" s="7"/>
      <c r="F107" s="7"/>
      <c r="G107" s="7"/>
      <c r="H107" s="30"/>
      <c r="I107" s="7"/>
      <c r="J107" s="7"/>
      <c r="K107" s="7"/>
      <c r="L107" s="30"/>
      <c r="M107" s="7"/>
      <c r="N107" s="30"/>
      <c r="O107" s="7"/>
      <c r="P107" s="7"/>
      <c r="Q107" s="7"/>
      <c r="R107" s="30"/>
      <c r="S107" s="7"/>
      <c r="T107" s="7"/>
      <c r="U107" s="7"/>
      <c r="V107" s="30"/>
      <c r="W107" s="7"/>
      <c r="X107" s="7"/>
      <c r="Y107" s="7"/>
      <c r="Z107" s="7"/>
    </row>
    <row r="108" spans="1:26" x14ac:dyDescent="0.5">
      <c r="A108" s="7"/>
      <c r="B108" s="7"/>
      <c r="C108" s="7"/>
      <c r="D108" s="7"/>
      <c r="E108" s="7"/>
      <c r="F108" s="7"/>
      <c r="G108" s="7"/>
      <c r="H108" s="30"/>
      <c r="I108" s="7"/>
      <c r="J108" s="7"/>
      <c r="K108" s="7"/>
      <c r="L108" s="30"/>
      <c r="M108" s="7"/>
      <c r="N108" s="30"/>
      <c r="O108" s="7"/>
      <c r="P108" s="7"/>
      <c r="Q108" s="7"/>
      <c r="R108" s="30"/>
      <c r="S108" s="7"/>
      <c r="T108" s="7"/>
      <c r="U108" s="7"/>
      <c r="V108" s="30"/>
      <c r="W108" s="7"/>
      <c r="X108" s="7"/>
      <c r="Y108" s="7"/>
      <c r="Z108" s="7"/>
    </row>
    <row r="109" spans="1:26" x14ac:dyDescent="0.5">
      <c r="A109" s="7"/>
      <c r="B109" s="7"/>
      <c r="C109" s="7"/>
      <c r="D109" s="7"/>
      <c r="E109" s="7"/>
      <c r="F109" s="7"/>
      <c r="G109" s="7"/>
      <c r="H109" s="30"/>
      <c r="I109" s="7"/>
      <c r="J109" s="7"/>
      <c r="K109" s="7"/>
      <c r="L109" s="30"/>
      <c r="M109" s="7"/>
      <c r="N109" s="30"/>
      <c r="O109" s="7"/>
      <c r="P109" s="7"/>
      <c r="Q109" s="7"/>
      <c r="R109" s="30"/>
      <c r="S109" s="7"/>
      <c r="T109" s="7"/>
      <c r="U109" s="7"/>
      <c r="V109" s="30"/>
      <c r="W109" s="7"/>
      <c r="X109" s="7"/>
      <c r="Y109" s="7"/>
      <c r="Z109" s="7"/>
    </row>
    <row r="110" spans="1:26" x14ac:dyDescent="0.5">
      <c r="A110" s="7"/>
      <c r="B110" s="7"/>
      <c r="C110" s="7"/>
      <c r="D110" s="7"/>
      <c r="E110" s="7"/>
      <c r="F110" s="7"/>
      <c r="G110" s="7"/>
      <c r="H110" s="30"/>
      <c r="I110" s="7"/>
      <c r="J110" s="7"/>
      <c r="K110" s="7"/>
      <c r="L110" s="30"/>
      <c r="M110" s="7"/>
      <c r="N110" s="30"/>
      <c r="O110" s="7"/>
      <c r="P110" s="7"/>
      <c r="Q110" s="7"/>
      <c r="R110" s="30"/>
      <c r="S110" s="7"/>
      <c r="T110" s="7"/>
      <c r="U110" s="7"/>
      <c r="V110" s="30"/>
      <c r="W110" s="7"/>
      <c r="X110" s="7"/>
      <c r="Y110" s="7"/>
      <c r="Z110" s="7"/>
    </row>
    <row r="111" spans="1:26" x14ac:dyDescent="0.5">
      <c r="A111" s="7"/>
      <c r="B111" s="7"/>
      <c r="C111" s="7"/>
      <c r="D111" s="7"/>
      <c r="E111" s="7"/>
      <c r="F111" s="7"/>
      <c r="G111" s="7"/>
      <c r="H111" s="30"/>
      <c r="I111" s="7"/>
      <c r="J111" s="7"/>
      <c r="K111" s="7"/>
      <c r="L111" s="30"/>
      <c r="M111" s="7"/>
      <c r="N111" s="30"/>
      <c r="O111" s="7"/>
      <c r="P111" s="7"/>
      <c r="Q111" s="7"/>
      <c r="R111" s="30"/>
      <c r="S111" s="7"/>
      <c r="T111" s="7"/>
      <c r="U111" s="7"/>
      <c r="V111" s="30"/>
      <c r="W111" s="7"/>
      <c r="X111" s="7"/>
      <c r="Y111" s="7"/>
      <c r="Z111" s="7"/>
    </row>
    <row r="112" spans="1:26" x14ac:dyDescent="0.5">
      <c r="A112" s="7"/>
      <c r="B112" s="7"/>
      <c r="C112" s="7"/>
      <c r="D112" s="7"/>
      <c r="E112" s="7"/>
      <c r="F112" s="7"/>
      <c r="G112" s="7"/>
      <c r="H112" s="30"/>
      <c r="I112" s="7"/>
      <c r="J112" s="7"/>
      <c r="K112" s="7"/>
      <c r="L112" s="30"/>
      <c r="M112" s="7"/>
      <c r="N112" s="30"/>
      <c r="O112" s="7"/>
      <c r="P112" s="7"/>
      <c r="Q112" s="7"/>
      <c r="R112" s="30"/>
      <c r="S112" s="7"/>
      <c r="T112" s="7"/>
      <c r="U112" s="7"/>
      <c r="V112" s="30"/>
      <c r="W112" s="7"/>
      <c r="X112" s="7"/>
      <c r="Y112" s="7"/>
      <c r="Z112" s="7"/>
    </row>
    <row r="113" spans="1:26" x14ac:dyDescent="0.5">
      <c r="A113" s="7"/>
      <c r="B113" s="7"/>
      <c r="C113" s="7"/>
      <c r="D113" s="7"/>
      <c r="E113" s="7"/>
      <c r="F113" s="7"/>
      <c r="G113" s="7"/>
      <c r="H113" s="30"/>
      <c r="I113" s="7"/>
      <c r="J113" s="7"/>
      <c r="K113" s="7"/>
      <c r="L113" s="30"/>
      <c r="M113" s="7"/>
      <c r="N113" s="30"/>
      <c r="O113" s="7"/>
      <c r="P113" s="7"/>
      <c r="Q113" s="7"/>
      <c r="R113" s="30"/>
      <c r="S113" s="7"/>
      <c r="T113" s="7"/>
      <c r="U113" s="7"/>
      <c r="V113" s="30"/>
      <c r="W113" s="7"/>
      <c r="X113" s="7"/>
      <c r="Y113" s="7"/>
      <c r="Z113" s="7"/>
    </row>
    <row r="114" spans="1:26" x14ac:dyDescent="0.5">
      <c r="A114" s="7"/>
      <c r="B114" s="7"/>
      <c r="C114" s="7"/>
      <c r="D114" s="7"/>
      <c r="E114" s="7"/>
      <c r="F114" s="7"/>
      <c r="G114" s="7"/>
      <c r="H114" s="30"/>
      <c r="I114" s="7"/>
      <c r="J114" s="7"/>
      <c r="K114" s="7"/>
      <c r="L114" s="30"/>
      <c r="M114" s="7"/>
      <c r="N114" s="30"/>
      <c r="O114" s="7"/>
      <c r="P114" s="7"/>
      <c r="Q114" s="7"/>
      <c r="R114" s="30"/>
      <c r="S114" s="7"/>
      <c r="T114" s="7"/>
      <c r="U114" s="7"/>
      <c r="V114" s="30"/>
      <c r="W114" s="7"/>
      <c r="X114" s="7"/>
      <c r="Y114" s="7"/>
      <c r="Z114" s="7"/>
    </row>
    <row r="115" spans="1:26" x14ac:dyDescent="0.5">
      <c r="A115" s="7"/>
      <c r="B115" s="7"/>
      <c r="C115" s="7"/>
      <c r="D115" s="7"/>
      <c r="E115" s="7"/>
      <c r="F115" s="7"/>
      <c r="G115" s="7"/>
      <c r="H115" s="30"/>
      <c r="I115" s="7"/>
      <c r="J115" s="7"/>
      <c r="K115" s="7"/>
      <c r="L115" s="30"/>
      <c r="M115" s="7"/>
      <c r="N115" s="30"/>
      <c r="O115" s="7"/>
      <c r="P115" s="7"/>
      <c r="Q115" s="7"/>
      <c r="R115" s="30"/>
      <c r="S115" s="7"/>
      <c r="T115" s="7"/>
      <c r="U115" s="7"/>
      <c r="V115" s="30"/>
      <c r="W115" s="7"/>
      <c r="X115" s="7"/>
      <c r="Y115" s="7"/>
      <c r="Z115" s="7"/>
    </row>
    <row r="116" spans="1:26" x14ac:dyDescent="0.5">
      <c r="A116" s="7"/>
      <c r="B116" s="7"/>
      <c r="C116" s="7"/>
      <c r="D116" s="7"/>
      <c r="E116" s="7"/>
      <c r="F116" s="7"/>
      <c r="G116" s="7"/>
      <c r="H116" s="30"/>
      <c r="I116" s="7"/>
      <c r="J116" s="7"/>
      <c r="K116" s="7"/>
      <c r="L116" s="30"/>
      <c r="M116" s="7"/>
      <c r="N116" s="30"/>
      <c r="O116" s="7"/>
      <c r="P116" s="7"/>
      <c r="Q116" s="7"/>
      <c r="R116" s="30"/>
      <c r="S116" s="7"/>
      <c r="T116" s="7"/>
      <c r="U116" s="7"/>
      <c r="V116" s="30"/>
      <c r="W116" s="7"/>
      <c r="X116" s="7"/>
      <c r="Y116" s="7"/>
      <c r="Z116" s="7"/>
    </row>
    <row r="117" spans="1:26" x14ac:dyDescent="0.5">
      <c r="A117" s="7"/>
      <c r="B117" s="7"/>
      <c r="C117" s="7"/>
      <c r="D117" s="7"/>
      <c r="E117" s="7"/>
      <c r="F117" s="7"/>
      <c r="G117" s="7"/>
      <c r="H117" s="30"/>
      <c r="I117" s="7"/>
      <c r="J117" s="7"/>
      <c r="K117" s="7"/>
      <c r="L117" s="30"/>
      <c r="M117" s="7"/>
      <c r="N117" s="30"/>
      <c r="O117" s="7"/>
      <c r="P117" s="7"/>
      <c r="Q117" s="7"/>
      <c r="R117" s="30"/>
      <c r="S117" s="7"/>
      <c r="T117" s="7"/>
      <c r="U117" s="7"/>
      <c r="V117" s="30"/>
      <c r="W117" s="7"/>
      <c r="X117" s="7"/>
      <c r="Y117" s="7"/>
      <c r="Z117" s="7"/>
    </row>
    <row r="118" spans="1:26" x14ac:dyDescent="0.5">
      <c r="A118" s="7"/>
      <c r="B118" s="7"/>
      <c r="C118" s="7"/>
      <c r="D118" s="7"/>
      <c r="E118" s="7"/>
      <c r="F118" s="7"/>
      <c r="G118" s="7"/>
      <c r="H118" s="30"/>
      <c r="I118" s="7"/>
      <c r="J118" s="7"/>
      <c r="K118" s="7"/>
      <c r="L118" s="30"/>
      <c r="M118" s="7"/>
      <c r="N118" s="30"/>
      <c r="O118" s="7"/>
      <c r="P118" s="7"/>
      <c r="Q118" s="7"/>
      <c r="R118" s="30"/>
      <c r="S118" s="7"/>
      <c r="T118" s="7"/>
      <c r="U118" s="7"/>
      <c r="V118" s="30"/>
      <c r="W118" s="7"/>
      <c r="X118" s="7"/>
      <c r="Y118" s="7"/>
      <c r="Z118" s="7"/>
    </row>
    <row r="119" spans="1:26" x14ac:dyDescent="0.5">
      <c r="A119" s="7"/>
      <c r="B119" s="7"/>
      <c r="C119" s="7"/>
      <c r="D119" s="7"/>
      <c r="E119" s="7"/>
      <c r="F119" s="7"/>
      <c r="G119" s="7"/>
      <c r="H119" s="30"/>
      <c r="I119" s="7"/>
      <c r="J119" s="7"/>
      <c r="K119" s="7"/>
      <c r="L119" s="30"/>
      <c r="M119" s="7"/>
      <c r="N119" s="30"/>
      <c r="O119" s="7"/>
      <c r="P119" s="7"/>
      <c r="Q119" s="7"/>
      <c r="R119" s="30"/>
      <c r="S119" s="7"/>
      <c r="T119" s="7"/>
      <c r="U119" s="7"/>
      <c r="V119" s="30"/>
      <c r="W119" s="7"/>
      <c r="X119" s="7"/>
      <c r="Y119" s="7"/>
      <c r="Z119" s="7"/>
    </row>
    <row r="120" spans="1:26" x14ac:dyDescent="0.5">
      <c r="A120" s="7"/>
      <c r="B120" s="7"/>
      <c r="C120" s="7"/>
      <c r="D120" s="7"/>
      <c r="E120" s="7"/>
      <c r="F120" s="7"/>
      <c r="G120" s="7"/>
      <c r="H120" s="30"/>
      <c r="I120" s="7"/>
      <c r="J120" s="7"/>
      <c r="K120" s="7"/>
      <c r="L120" s="30"/>
      <c r="M120" s="7"/>
      <c r="N120" s="30"/>
      <c r="O120" s="7"/>
      <c r="P120" s="7"/>
      <c r="Q120" s="7"/>
      <c r="R120" s="30"/>
      <c r="S120" s="7"/>
      <c r="T120" s="7"/>
      <c r="U120" s="7"/>
      <c r="V120" s="30"/>
      <c r="W120" s="7"/>
      <c r="X120" s="7"/>
      <c r="Y120" s="7"/>
      <c r="Z120" s="7"/>
    </row>
    <row r="121" spans="1:26" x14ac:dyDescent="0.5">
      <c r="A121" s="7"/>
      <c r="B121" s="7"/>
      <c r="C121" s="7"/>
      <c r="D121" s="7"/>
      <c r="E121" s="7"/>
      <c r="F121" s="7"/>
      <c r="G121" s="7"/>
      <c r="H121" s="30"/>
      <c r="I121" s="7"/>
      <c r="J121" s="7"/>
      <c r="K121" s="7"/>
      <c r="L121" s="30"/>
      <c r="M121" s="7"/>
      <c r="N121" s="30"/>
      <c r="O121" s="7"/>
      <c r="P121" s="7"/>
      <c r="Q121" s="7"/>
      <c r="R121" s="30"/>
      <c r="S121" s="7"/>
      <c r="T121" s="7"/>
      <c r="U121" s="7"/>
      <c r="V121" s="30"/>
      <c r="W121" s="7"/>
      <c r="X121" s="7"/>
      <c r="Y121" s="7"/>
      <c r="Z121" s="7"/>
    </row>
    <row r="122" spans="1:26" x14ac:dyDescent="0.5">
      <c r="A122" s="7"/>
      <c r="B122" s="7"/>
      <c r="C122" s="7"/>
      <c r="D122" s="7"/>
      <c r="E122" s="7"/>
      <c r="F122" s="7"/>
      <c r="G122" s="7"/>
      <c r="H122" s="30"/>
      <c r="I122" s="7"/>
      <c r="J122" s="7"/>
      <c r="K122" s="7"/>
      <c r="L122" s="30"/>
      <c r="M122" s="7"/>
      <c r="N122" s="30"/>
      <c r="O122" s="7"/>
      <c r="P122" s="7"/>
      <c r="Q122" s="7"/>
      <c r="R122" s="30"/>
      <c r="S122" s="7"/>
      <c r="T122" s="7"/>
      <c r="U122" s="7"/>
      <c r="V122" s="30"/>
      <c r="W122" s="7"/>
      <c r="X122" s="7"/>
      <c r="Y122" s="7"/>
      <c r="Z122" s="7"/>
    </row>
    <row r="123" spans="1:26" x14ac:dyDescent="0.5">
      <c r="A123" s="7"/>
      <c r="B123" s="7"/>
      <c r="C123" s="7"/>
      <c r="D123" s="7"/>
      <c r="E123" s="7"/>
      <c r="F123" s="7"/>
      <c r="G123" s="7"/>
      <c r="H123" s="30"/>
      <c r="I123" s="7"/>
      <c r="J123" s="7"/>
      <c r="K123" s="7"/>
      <c r="L123" s="30"/>
      <c r="M123" s="7"/>
      <c r="N123" s="30"/>
      <c r="O123" s="7"/>
      <c r="P123" s="7"/>
      <c r="Q123" s="7"/>
      <c r="R123" s="30"/>
      <c r="S123" s="7"/>
      <c r="T123" s="7"/>
      <c r="U123" s="7"/>
      <c r="V123" s="30"/>
      <c r="W123" s="7"/>
      <c r="X123" s="7"/>
      <c r="Y123" s="7"/>
      <c r="Z123" s="7"/>
    </row>
    <row r="124" spans="1:26" x14ac:dyDescent="0.5">
      <c r="A124" s="7"/>
      <c r="B124" s="7"/>
      <c r="C124" s="7"/>
      <c r="D124" s="7"/>
      <c r="E124" s="7"/>
      <c r="F124" s="7"/>
      <c r="G124" s="7"/>
      <c r="H124" s="30"/>
      <c r="I124" s="7"/>
      <c r="J124" s="7"/>
      <c r="K124" s="7"/>
      <c r="L124" s="30"/>
      <c r="M124" s="7"/>
      <c r="N124" s="30"/>
      <c r="O124" s="7"/>
      <c r="P124" s="7"/>
      <c r="Q124" s="7"/>
      <c r="R124" s="30"/>
      <c r="S124" s="7"/>
      <c r="T124" s="7"/>
      <c r="U124" s="7"/>
      <c r="V124" s="30"/>
      <c r="W124" s="7"/>
      <c r="X124" s="7"/>
      <c r="Y124" s="7"/>
      <c r="Z124" s="7"/>
    </row>
    <row r="125" spans="1:26" x14ac:dyDescent="0.5">
      <c r="A125" s="7"/>
      <c r="B125" s="7"/>
      <c r="C125" s="7"/>
      <c r="D125" s="7"/>
      <c r="E125" s="7"/>
      <c r="F125" s="7"/>
      <c r="G125" s="7"/>
      <c r="H125" s="30"/>
      <c r="I125" s="7"/>
      <c r="J125" s="7"/>
      <c r="K125" s="7"/>
      <c r="L125" s="30"/>
      <c r="M125" s="7"/>
      <c r="N125" s="30"/>
      <c r="O125" s="7"/>
      <c r="P125" s="7"/>
      <c r="Q125" s="7"/>
      <c r="R125" s="30"/>
      <c r="S125" s="7"/>
      <c r="T125" s="7"/>
      <c r="U125" s="7"/>
      <c r="V125" s="30"/>
      <c r="W125" s="7"/>
      <c r="X125" s="7"/>
      <c r="Y125" s="7"/>
      <c r="Z125" s="7"/>
    </row>
    <row r="126" spans="1:26" x14ac:dyDescent="0.5">
      <c r="A126" s="7"/>
      <c r="B126" s="7"/>
      <c r="C126" s="7"/>
      <c r="D126" s="7"/>
      <c r="E126" s="7"/>
      <c r="F126" s="7"/>
      <c r="G126" s="7"/>
      <c r="H126" s="30"/>
      <c r="I126" s="7"/>
      <c r="J126" s="7"/>
      <c r="K126" s="7"/>
      <c r="L126" s="30"/>
      <c r="M126" s="7"/>
      <c r="N126" s="30"/>
      <c r="O126" s="7"/>
      <c r="P126" s="7"/>
      <c r="Q126" s="7"/>
      <c r="R126" s="30"/>
      <c r="S126" s="7"/>
      <c r="T126" s="7"/>
      <c r="U126" s="7"/>
      <c r="V126" s="30"/>
      <c r="W126" s="7"/>
      <c r="X126" s="7"/>
      <c r="Y126" s="7"/>
      <c r="Z126" s="7"/>
    </row>
    <row r="127" spans="1:26" x14ac:dyDescent="0.5">
      <c r="A127" s="7"/>
      <c r="B127" s="7"/>
      <c r="C127" s="7"/>
      <c r="D127" s="7"/>
      <c r="E127" s="7"/>
      <c r="F127" s="7"/>
      <c r="G127" s="7"/>
      <c r="H127" s="30"/>
      <c r="I127" s="7"/>
      <c r="J127" s="7"/>
      <c r="K127" s="7"/>
      <c r="L127" s="30"/>
      <c r="M127" s="7"/>
      <c r="N127" s="30"/>
      <c r="O127" s="7"/>
      <c r="P127" s="7"/>
      <c r="Q127" s="7"/>
      <c r="R127" s="30"/>
      <c r="S127" s="7"/>
      <c r="T127" s="7"/>
      <c r="U127" s="7"/>
      <c r="V127" s="30"/>
      <c r="W127" s="7"/>
      <c r="X127" s="7"/>
      <c r="Y127" s="7"/>
      <c r="Z127" s="7"/>
    </row>
    <row r="128" spans="1:26" x14ac:dyDescent="0.5">
      <c r="A128" s="7"/>
      <c r="B128" s="7"/>
      <c r="C128" s="7"/>
      <c r="D128" s="7"/>
      <c r="E128" s="7"/>
      <c r="F128" s="7"/>
      <c r="G128" s="7"/>
      <c r="H128" s="30"/>
      <c r="I128" s="7"/>
      <c r="J128" s="7"/>
      <c r="K128" s="7"/>
      <c r="L128" s="30"/>
      <c r="M128" s="7"/>
      <c r="N128" s="30"/>
      <c r="O128" s="7"/>
      <c r="P128" s="7"/>
      <c r="Q128" s="7"/>
      <c r="R128" s="30"/>
      <c r="S128" s="7"/>
      <c r="T128" s="7"/>
      <c r="U128" s="7"/>
      <c r="V128" s="30"/>
      <c r="W128" s="7"/>
      <c r="X128" s="7"/>
      <c r="Y128" s="7"/>
      <c r="Z128" s="7"/>
    </row>
    <row r="129" spans="1:26" x14ac:dyDescent="0.5">
      <c r="A129" s="7"/>
      <c r="B129" s="7"/>
      <c r="C129" s="7"/>
      <c r="D129" s="7"/>
      <c r="E129" s="7"/>
      <c r="F129" s="7"/>
      <c r="G129" s="7"/>
      <c r="H129" s="30"/>
      <c r="I129" s="7"/>
      <c r="J129" s="7"/>
      <c r="K129" s="7"/>
      <c r="L129" s="30"/>
      <c r="M129" s="7"/>
      <c r="N129" s="30"/>
      <c r="O129" s="7"/>
      <c r="P129" s="7"/>
      <c r="Q129" s="7"/>
      <c r="R129" s="30"/>
      <c r="S129" s="7"/>
      <c r="T129" s="7"/>
      <c r="U129" s="7"/>
      <c r="V129" s="30"/>
      <c r="W129" s="7"/>
      <c r="X129" s="7"/>
      <c r="Y129" s="7"/>
      <c r="Z129" s="7"/>
    </row>
    <row r="130" spans="1:26" x14ac:dyDescent="0.5">
      <c r="A130" s="7"/>
      <c r="B130" s="7"/>
      <c r="C130" s="7"/>
      <c r="D130" s="7"/>
      <c r="E130" s="7"/>
      <c r="F130" s="7"/>
      <c r="G130" s="7"/>
      <c r="H130" s="30"/>
      <c r="I130" s="7"/>
      <c r="J130" s="7"/>
      <c r="K130" s="7"/>
      <c r="L130" s="30"/>
      <c r="M130" s="7"/>
      <c r="N130" s="30"/>
      <c r="O130" s="7"/>
      <c r="P130" s="7"/>
      <c r="Q130" s="7"/>
      <c r="R130" s="30"/>
      <c r="S130" s="7"/>
      <c r="T130" s="7"/>
      <c r="U130" s="7"/>
      <c r="V130" s="30"/>
      <c r="W130" s="7"/>
      <c r="X130" s="7"/>
      <c r="Y130" s="7"/>
      <c r="Z130" s="7"/>
    </row>
    <row r="131" spans="1:26" x14ac:dyDescent="0.5">
      <c r="A131" s="7"/>
      <c r="B131" s="7"/>
      <c r="C131" s="7"/>
      <c r="D131" s="7"/>
      <c r="E131" s="7"/>
      <c r="F131" s="7"/>
      <c r="G131" s="7"/>
      <c r="H131" s="30"/>
      <c r="I131" s="7"/>
      <c r="J131" s="7"/>
      <c r="K131" s="7"/>
      <c r="L131" s="30"/>
      <c r="M131" s="7"/>
      <c r="N131" s="30"/>
      <c r="O131" s="7"/>
      <c r="P131" s="7"/>
      <c r="Q131" s="7"/>
      <c r="R131" s="30"/>
      <c r="S131" s="7"/>
      <c r="T131" s="7"/>
      <c r="U131" s="7"/>
      <c r="V131" s="30"/>
      <c r="W131" s="7"/>
      <c r="X131" s="7"/>
      <c r="Y131" s="7"/>
      <c r="Z131" s="7"/>
    </row>
    <row r="132" spans="1:26" x14ac:dyDescent="0.5">
      <c r="A132" s="7"/>
      <c r="B132" s="7"/>
      <c r="C132" s="7"/>
      <c r="D132" s="7"/>
      <c r="E132" s="7"/>
      <c r="F132" s="7"/>
      <c r="G132" s="7"/>
      <c r="H132" s="30"/>
      <c r="I132" s="7"/>
      <c r="J132" s="7"/>
      <c r="K132" s="7"/>
      <c r="L132" s="30"/>
      <c r="M132" s="7"/>
      <c r="N132" s="30"/>
      <c r="O132" s="7"/>
      <c r="P132" s="7"/>
      <c r="Q132" s="7"/>
      <c r="R132" s="30"/>
      <c r="S132" s="7"/>
      <c r="T132" s="7"/>
      <c r="U132" s="7"/>
      <c r="V132" s="30"/>
      <c r="W132" s="7"/>
      <c r="X132" s="7"/>
      <c r="Y132" s="7"/>
      <c r="Z132" s="7"/>
    </row>
    <row r="133" spans="1:26" x14ac:dyDescent="0.5">
      <c r="A133" s="7"/>
      <c r="B133" s="7"/>
      <c r="C133" s="7"/>
      <c r="D133" s="7"/>
      <c r="E133" s="7"/>
      <c r="F133" s="7"/>
      <c r="G133" s="7"/>
      <c r="H133" s="30"/>
      <c r="I133" s="7"/>
      <c r="J133" s="7"/>
      <c r="K133" s="7"/>
      <c r="L133" s="30"/>
      <c r="M133" s="7"/>
      <c r="N133" s="30"/>
      <c r="O133" s="7"/>
      <c r="P133" s="7"/>
      <c r="Q133" s="7"/>
      <c r="R133" s="30"/>
      <c r="S133" s="7"/>
      <c r="T133" s="7"/>
      <c r="U133" s="7"/>
      <c r="V133" s="30"/>
      <c r="W133" s="7"/>
      <c r="X133" s="7"/>
      <c r="Y133" s="7"/>
      <c r="Z133" s="7"/>
    </row>
    <row r="134" spans="1:26" x14ac:dyDescent="0.5">
      <c r="A134" s="7"/>
      <c r="B134" s="7"/>
      <c r="C134" s="7"/>
      <c r="D134" s="7"/>
      <c r="E134" s="7"/>
      <c r="F134" s="7"/>
      <c r="G134" s="7"/>
      <c r="H134" s="30"/>
      <c r="I134" s="7"/>
      <c r="J134" s="7"/>
      <c r="K134" s="7"/>
      <c r="L134" s="30"/>
      <c r="M134" s="7"/>
      <c r="N134" s="30"/>
      <c r="O134" s="7"/>
      <c r="P134" s="7"/>
      <c r="Q134" s="7"/>
      <c r="R134" s="30"/>
      <c r="S134" s="7"/>
      <c r="T134" s="7"/>
      <c r="U134" s="7"/>
      <c r="V134" s="30"/>
      <c r="W134" s="7"/>
      <c r="X134" s="7"/>
      <c r="Y134" s="7"/>
      <c r="Z134" s="7"/>
    </row>
    <row r="135" spans="1:26" x14ac:dyDescent="0.5">
      <c r="A135" s="7"/>
      <c r="B135" s="7"/>
      <c r="C135" s="7"/>
      <c r="D135" s="7"/>
      <c r="E135" s="7"/>
      <c r="F135" s="7"/>
      <c r="G135" s="7"/>
      <c r="H135" s="30"/>
      <c r="I135" s="7"/>
      <c r="J135" s="7"/>
      <c r="K135" s="7"/>
      <c r="L135" s="30"/>
      <c r="M135" s="7"/>
      <c r="N135" s="30"/>
      <c r="O135" s="7"/>
      <c r="P135" s="7"/>
      <c r="Q135" s="7"/>
      <c r="R135" s="30"/>
      <c r="S135" s="7"/>
      <c r="T135" s="7"/>
      <c r="U135" s="7"/>
      <c r="V135" s="30"/>
      <c r="W135" s="7"/>
      <c r="X135" s="7"/>
      <c r="Y135" s="7"/>
      <c r="Z135" s="7"/>
    </row>
    <row r="136" spans="1:26" x14ac:dyDescent="0.5">
      <c r="A136" s="7"/>
      <c r="B136" s="7"/>
      <c r="C136" s="7"/>
      <c r="D136" s="7"/>
      <c r="E136" s="7"/>
      <c r="F136" s="7"/>
      <c r="G136" s="7"/>
      <c r="H136" s="30"/>
      <c r="I136" s="7"/>
      <c r="J136" s="7"/>
      <c r="K136" s="7"/>
      <c r="L136" s="30"/>
      <c r="M136" s="7"/>
      <c r="N136" s="30"/>
      <c r="O136" s="7"/>
      <c r="P136" s="7"/>
      <c r="Q136" s="7"/>
      <c r="R136" s="30"/>
      <c r="S136" s="7"/>
      <c r="T136" s="7"/>
      <c r="U136" s="7"/>
      <c r="V136" s="30"/>
      <c r="W136" s="7"/>
      <c r="X136" s="7"/>
      <c r="Y136" s="7"/>
      <c r="Z136" s="7"/>
    </row>
    <row r="137" spans="1:26" x14ac:dyDescent="0.5">
      <c r="A137" s="7"/>
      <c r="B137" s="7"/>
      <c r="C137" s="7"/>
      <c r="D137" s="7"/>
      <c r="E137" s="7"/>
      <c r="F137" s="7"/>
      <c r="G137" s="7"/>
      <c r="H137" s="30"/>
      <c r="I137" s="7"/>
      <c r="J137" s="7"/>
      <c r="K137" s="7"/>
      <c r="L137" s="30"/>
      <c r="M137" s="7"/>
      <c r="N137" s="30"/>
      <c r="O137" s="7"/>
      <c r="P137" s="7"/>
      <c r="Q137" s="7"/>
      <c r="R137" s="30"/>
      <c r="S137" s="7"/>
      <c r="T137" s="7"/>
      <c r="U137" s="7"/>
      <c r="V137" s="30"/>
      <c r="W137" s="7"/>
      <c r="X137" s="7"/>
      <c r="Y137" s="7"/>
      <c r="Z137" s="7"/>
    </row>
    <row r="138" spans="1:26" x14ac:dyDescent="0.5">
      <c r="A138" s="7"/>
      <c r="B138" s="7"/>
      <c r="C138" s="7"/>
      <c r="D138" s="7"/>
      <c r="E138" s="7"/>
      <c r="F138" s="7"/>
      <c r="G138" s="7"/>
      <c r="H138" s="30"/>
      <c r="I138" s="7"/>
      <c r="J138" s="7"/>
      <c r="K138" s="7"/>
      <c r="L138" s="30"/>
      <c r="M138" s="7"/>
      <c r="N138" s="30"/>
      <c r="O138" s="7"/>
      <c r="P138" s="7"/>
      <c r="Q138" s="7"/>
      <c r="R138" s="30"/>
      <c r="S138" s="7"/>
      <c r="T138" s="7"/>
      <c r="U138" s="7"/>
      <c r="V138" s="30"/>
      <c r="W138" s="7"/>
      <c r="X138" s="7"/>
      <c r="Y138" s="7"/>
      <c r="Z138" s="7"/>
    </row>
    <row r="139" spans="1:26" x14ac:dyDescent="0.5">
      <c r="A139" s="7"/>
      <c r="B139" s="7"/>
      <c r="C139" s="7"/>
      <c r="D139" s="7"/>
      <c r="E139" s="7"/>
      <c r="F139" s="7"/>
      <c r="G139" s="7"/>
      <c r="H139" s="30"/>
      <c r="I139" s="7"/>
      <c r="J139" s="7"/>
      <c r="K139" s="7"/>
      <c r="L139" s="30"/>
      <c r="M139" s="7"/>
      <c r="N139" s="30"/>
      <c r="O139" s="7"/>
      <c r="P139" s="7"/>
      <c r="Q139" s="7"/>
      <c r="R139" s="30"/>
      <c r="S139" s="7"/>
      <c r="T139" s="7"/>
      <c r="U139" s="7"/>
      <c r="V139" s="30"/>
      <c r="W139" s="7"/>
      <c r="X139" s="7"/>
      <c r="Y139" s="7"/>
      <c r="Z139" s="7"/>
    </row>
    <row r="140" spans="1:26" x14ac:dyDescent="0.5">
      <c r="A140" s="7"/>
      <c r="B140" s="7"/>
      <c r="C140" s="7"/>
      <c r="D140" s="7"/>
      <c r="E140" s="7"/>
      <c r="F140" s="7"/>
      <c r="G140" s="7"/>
      <c r="H140" s="30"/>
      <c r="I140" s="7"/>
      <c r="J140" s="7"/>
      <c r="K140" s="7"/>
      <c r="L140" s="30"/>
      <c r="M140" s="7"/>
      <c r="N140" s="30"/>
      <c r="O140" s="7"/>
      <c r="P140" s="7"/>
      <c r="Q140" s="7"/>
      <c r="R140" s="30"/>
      <c r="S140" s="7"/>
      <c r="T140" s="7"/>
      <c r="U140" s="7"/>
      <c r="V140" s="30"/>
      <c r="W140" s="7"/>
      <c r="X140" s="7"/>
      <c r="Y140" s="7"/>
      <c r="Z140" s="7"/>
    </row>
    <row r="141" spans="1:26" x14ac:dyDescent="0.5">
      <c r="A141" s="7"/>
      <c r="B141" s="7"/>
      <c r="C141" s="7"/>
      <c r="D141" s="7"/>
      <c r="E141" s="7"/>
      <c r="F141" s="7"/>
      <c r="G141" s="7"/>
      <c r="H141" s="30"/>
      <c r="I141" s="7"/>
      <c r="J141" s="7"/>
      <c r="K141" s="7"/>
      <c r="L141" s="30"/>
      <c r="M141" s="7"/>
      <c r="N141" s="30"/>
      <c r="O141" s="7"/>
      <c r="P141" s="7"/>
      <c r="Q141" s="7"/>
      <c r="R141" s="30"/>
      <c r="S141" s="7"/>
      <c r="T141" s="7"/>
      <c r="U141" s="7"/>
      <c r="V141" s="30"/>
      <c r="W141" s="7"/>
      <c r="X141" s="7"/>
      <c r="Y141" s="7"/>
      <c r="Z141" s="7"/>
    </row>
  </sheetData>
  <mergeCells count="10">
    <mergeCell ref="Q3:R3"/>
    <mergeCell ref="Q4:R4"/>
    <mergeCell ref="U3:V3"/>
    <mergeCell ref="U4:V4"/>
    <mergeCell ref="C3:H3"/>
    <mergeCell ref="C4:H4"/>
    <mergeCell ref="K3:L3"/>
    <mergeCell ref="K4:L4"/>
    <mergeCell ref="M3:N3"/>
    <mergeCell ref="M4:N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opLeftCell="A7" workbookViewId="0">
      <selection activeCell="A21" sqref="A21:XFD21"/>
    </sheetView>
  </sheetViews>
  <sheetFormatPr defaultRowHeight="14.35" x14ac:dyDescent="0.5"/>
  <cols>
    <col min="1" max="5" width="6.1171875" customWidth="1"/>
    <col min="6" max="6" width="6.1171875" style="60" customWidth="1"/>
    <col min="7" max="7" width="6.1171875" style="29" customWidth="1"/>
    <col min="8" max="8" width="6.1171875" style="44" customWidth="1"/>
    <col min="9" max="9" width="6.1171875" style="29" customWidth="1"/>
    <col min="10" max="10" width="6.1171875" customWidth="1"/>
    <col min="11" max="11" width="6.1171875" style="60" customWidth="1"/>
    <col min="12" max="12" width="6.1171875" style="63" customWidth="1"/>
    <col min="13" max="13" width="6.1171875" style="29" customWidth="1"/>
    <col min="14" max="14" width="6.1171875" customWidth="1"/>
    <col min="15" max="15" width="6.1171875" style="29" customWidth="1"/>
    <col min="16" max="16" width="6.1171875" customWidth="1"/>
    <col min="17" max="17" width="6.1171875" style="29" customWidth="1"/>
    <col min="18" max="18" width="6.1171875" customWidth="1"/>
    <col min="19" max="19" width="6.1171875" style="60" customWidth="1"/>
    <col min="20" max="20" width="6.1171875" customWidth="1"/>
    <col min="21" max="21" width="6.1171875" style="60" customWidth="1"/>
    <col min="22" max="22" width="6.1171875" customWidth="1"/>
    <col min="23" max="23" width="6.1171875" style="60" customWidth="1"/>
    <col min="24" max="27" width="6.1171875" customWidth="1"/>
    <col min="28" max="28" width="7.41015625" customWidth="1"/>
    <col min="29" max="35" width="6.1171875" customWidth="1"/>
  </cols>
  <sheetData>
    <row r="1" spans="1:29" x14ac:dyDescent="0.5">
      <c r="F1" s="60" t="s">
        <v>180</v>
      </c>
      <c r="G1" s="29" t="s">
        <v>179</v>
      </c>
    </row>
    <row r="2" spans="1:29" x14ac:dyDescent="0.5">
      <c r="I2" s="29" t="s">
        <v>95</v>
      </c>
    </row>
    <row r="4" spans="1:29" ht="45" customHeight="1" x14ac:dyDescent="0.5">
      <c r="B4" s="15" t="s">
        <v>2</v>
      </c>
      <c r="C4" s="106" t="s">
        <v>3</v>
      </c>
      <c r="D4" s="107"/>
      <c r="E4" s="107"/>
      <c r="F4" s="107"/>
      <c r="G4" s="108"/>
      <c r="H4" s="106" t="s">
        <v>96</v>
      </c>
      <c r="I4" s="108"/>
      <c r="J4" s="106" t="s">
        <v>5</v>
      </c>
      <c r="K4" s="108"/>
      <c r="L4" s="64"/>
      <c r="M4" s="105" t="s">
        <v>41</v>
      </c>
      <c r="N4" s="105"/>
      <c r="O4" s="105"/>
      <c r="P4" s="105"/>
      <c r="Q4" s="105"/>
      <c r="R4" s="106" t="s">
        <v>99</v>
      </c>
      <c r="S4" s="107"/>
      <c r="T4" s="107"/>
      <c r="U4" s="107"/>
      <c r="V4" s="107"/>
      <c r="W4" s="108"/>
      <c r="X4" s="105" t="s">
        <v>103</v>
      </c>
      <c r="Y4" s="105"/>
      <c r="Z4" s="15" t="s">
        <v>34</v>
      </c>
      <c r="AA4" s="15" t="s">
        <v>26</v>
      </c>
      <c r="AB4" s="15" t="s">
        <v>27</v>
      </c>
    </row>
    <row r="5" spans="1:29" ht="43" x14ac:dyDescent="0.5">
      <c r="B5" s="15"/>
      <c r="C5" s="26" t="s">
        <v>186</v>
      </c>
      <c r="D5" s="26" t="s">
        <v>200</v>
      </c>
      <c r="E5" s="26" t="s">
        <v>191</v>
      </c>
      <c r="F5" s="61"/>
      <c r="G5" s="59"/>
      <c r="H5" s="16"/>
      <c r="I5" s="59"/>
      <c r="J5" s="26"/>
      <c r="K5" s="61"/>
      <c r="L5" s="106" t="s">
        <v>77</v>
      </c>
      <c r="M5" s="108"/>
      <c r="N5" s="106" t="s">
        <v>97</v>
      </c>
      <c r="O5" s="108"/>
      <c r="P5" s="106" t="s">
        <v>98</v>
      </c>
      <c r="Q5" s="108"/>
      <c r="R5" s="106" t="s">
        <v>100</v>
      </c>
      <c r="S5" s="108"/>
      <c r="T5" s="106" t="s">
        <v>101</v>
      </c>
      <c r="U5" s="108"/>
      <c r="V5" s="55" t="s">
        <v>102</v>
      </c>
      <c r="W5" s="62"/>
      <c r="X5" s="15" t="s">
        <v>104</v>
      </c>
      <c r="Y5" s="15" t="s">
        <v>105</v>
      </c>
      <c r="Z5" s="15"/>
      <c r="AA5" s="15"/>
      <c r="AB5" s="15"/>
    </row>
    <row r="6" spans="1:29" x14ac:dyDescent="0.5">
      <c r="B6" s="15"/>
      <c r="C6" s="106">
        <v>10</v>
      </c>
      <c r="D6" s="107"/>
      <c r="E6" s="107"/>
      <c r="F6" s="107"/>
      <c r="G6" s="108"/>
      <c r="H6" s="106">
        <v>10</v>
      </c>
      <c r="I6" s="108"/>
      <c r="J6" s="106">
        <v>10</v>
      </c>
      <c r="K6" s="108"/>
      <c r="L6" s="64"/>
      <c r="M6" s="59">
        <v>10</v>
      </c>
      <c r="N6" s="26"/>
      <c r="O6" s="59">
        <v>10</v>
      </c>
      <c r="P6" s="26"/>
      <c r="Q6" s="59">
        <v>10</v>
      </c>
      <c r="R6" s="26"/>
      <c r="S6" s="61">
        <v>5</v>
      </c>
      <c r="T6" s="26"/>
      <c r="U6" s="61">
        <v>5</v>
      </c>
      <c r="V6" s="26"/>
      <c r="W6" s="61">
        <v>5</v>
      </c>
      <c r="X6" s="15">
        <v>5</v>
      </c>
      <c r="Y6" s="15">
        <v>5</v>
      </c>
      <c r="Z6" s="15">
        <v>5</v>
      </c>
      <c r="AA6" s="15">
        <v>5</v>
      </c>
      <c r="AB6" s="15">
        <v>90</v>
      </c>
    </row>
    <row r="7" spans="1:29" s="71" customFormat="1" x14ac:dyDescent="0.5">
      <c r="A7" s="71" t="s">
        <v>181</v>
      </c>
      <c r="B7" s="72">
        <v>1</v>
      </c>
      <c r="C7" s="72">
        <v>6</v>
      </c>
      <c r="D7" s="72">
        <v>7</v>
      </c>
      <c r="E7" s="72">
        <v>6</v>
      </c>
      <c r="F7" s="72">
        <v>5</v>
      </c>
      <c r="G7" s="72">
        <v>7</v>
      </c>
      <c r="H7" s="72">
        <v>8</v>
      </c>
      <c r="I7" s="72">
        <v>8</v>
      </c>
      <c r="J7" s="72">
        <v>8</v>
      </c>
      <c r="K7" s="72">
        <v>8</v>
      </c>
      <c r="L7" s="72">
        <v>6</v>
      </c>
      <c r="M7" s="72">
        <v>8</v>
      </c>
      <c r="N7" s="72">
        <v>6</v>
      </c>
      <c r="O7" s="72">
        <v>7</v>
      </c>
      <c r="P7" s="72">
        <v>7</v>
      </c>
      <c r="Q7" s="72">
        <v>8</v>
      </c>
      <c r="R7" s="72">
        <v>3</v>
      </c>
      <c r="S7" s="72">
        <v>2</v>
      </c>
      <c r="T7" s="72">
        <v>3</v>
      </c>
      <c r="U7" s="72">
        <v>4</v>
      </c>
      <c r="V7" s="72">
        <v>2</v>
      </c>
      <c r="W7" s="72">
        <v>3</v>
      </c>
      <c r="X7" s="72">
        <v>2</v>
      </c>
      <c r="Y7" s="72">
        <v>2</v>
      </c>
      <c r="Z7" s="72">
        <v>3</v>
      </c>
      <c r="AA7" s="72"/>
      <c r="AB7" s="72">
        <f>(C7+D7+E7)/3+H7+J7+L7+N7+P7+R7+T7+V7+X7+Y7+Z7-AA7</f>
        <v>56.333333333333329</v>
      </c>
    </row>
    <row r="8" spans="1:29" s="71" customFormat="1" x14ac:dyDescent="0.5">
      <c r="B8" s="72">
        <v>2</v>
      </c>
      <c r="C8" s="72">
        <v>7</v>
      </c>
      <c r="D8" s="72">
        <v>6</v>
      </c>
      <c r="E8" s="72">
        <v>7</v>
      </c>
      <c r="F8" s="72">
        <v>9</v>
      </c>
      <c r="G8" s="72">
        <v>8</v>
      </c>
      <c r="H8" s="72">
        <v>7</v>
      </c>
      <c r="I8" s="72">
        <v>8</v>
      </c>
      <c r="J8" s="72">
        <v>7</v>
      </c>
      <c r="K8" s="72">
        <v>8</v>
      </c>
      <c r="L8" s="72">
        <v>7</v>
      </c>
      <c r="M8" s="72">
        <v>9</v>
      </c>
      <c r="N8" s="72">
        <v>6</v>
      </c>
      <c r="O8" s="72">
        <v>8</v>
      </c>
      <c r="P8" s="72">
        <v>9</v>
      </c>
      <c r="Q8" s="72">
        <v>10</v>
      </c>
      <c r="R8" s="72">
        <v>2</v>
      </c>
      <c r="S8" s="72">
        <v>5</v>
      </c>
      <c r="T8" s="72">
        <v>2</v>
      </c>
      <c r="U8" s="72">
        <v>4</v>
      </c>
      <c r="V8" s="72">
        <v>2</v>
      </c>
      <c r="W8" s="72">
        <v>4</v>
      </c>
      <c r="X8" s="72">
        <v>3</v>
      </c>
      <c r="Y8" s="72">
        <v>3</v>
      </c>
      <c r="Z8" s="72">
        <v>2</v>
      </c>
      <c r="AA8" s="72"/>
      <c r="AB8" s="72">
        <f t="shared" ref="AB8:AB30" si="0">(C8+D8+E8)/3+H8+J8+L8+N8+P8+R8+T8+V8+X8+Y8+Z8-AA8</f>
        <v>56.666666666666671</v>
      </c>
      <c r="AC8" s="71">
        <v>3</v>
      </c>
    </row>
    <row r="9" spans="1:29" s="71" customFormat="1" x14ac:dyDescent="0.5">
      <c r="B9" s="72">
        <v>3</v>
      </c>
      <c r="C9" s="72">
        <v>8</v>
      </c>
      <c r="D9" s="72">
        <v>8</v>
      </c>
      <c r="E9" s="72">
        <v>8</v>
      </c>
      <c r="F9" s="72">
        <v>8</v>
      </c>
      <c r="G9" s="72">
        <v>6</v>
      </c>
      <c r="H9" s="72">
        <v>8</v>
      </c>
      <c r="I9" s="72">
        <v>7</v>
      </c>
      <c r="J9" s="72">
        <v>8</v>
      </c>
      <c r="K9" s="72">
        <v>7</v>
      </c>
      <c r="L9" s="72">
        <v>8</v>
      </c>
      <c r="M9" s="72">
        <v>7</v>
      </c>
      <c r="N9" s="72">
        <v>7</v>
      </c>
      <c r="O9" s="72">
        <v>7</v>
      </c>
      <c r="P9" s="72">
        <v>9</v>
      </c>
      <c r="Q9" s="72">
        <v>8</v>
      </c>
      <c r="R9" s="72">
        <v>4</v>
      </c>
      <c r="S9" s="72">
        <v>4</v>
      </c>
      <c r="T9" s="72">
        <v>3</v>
      </c>
      <c r="U9" s="72">
        <v>4</v>
      </c>
      <c r="V9" s="72">
        <v>3</v>
      </c>
      <c r="W9" s="72">
        <v>4</v>
      </c>
      <c r="X9" s="72">
        <v>3</v>
      </c>
      <c r="Y9" s="72">
        <v>4</v>
      </c>
      <c r="Z9" s="72">
        <v>5</v>
      </c>
      <c r="AA9" s="72"/>
      <c r="AB9" s="72">
        <f t="shared" si="0"/>
        <v>70</v>
      </c>
      <c r="AC9" s="71">
        <v>2</v>
      </c>
    </row>
    <row r="10" spans="1:29" s="71" customFormat="1" x14ac:dyDescent="0.5">
      <c r="B10" s="72">
        <v>4</v>
      </c>
      <c r="C10" s="72">
        <v>9</v>
      </c>
      <c r="D10" s="72">
        <v>9</v>
      </c>
      <c r="E10" s="72">
        <v>9</v>
      </c>
      <c r="F10" s="72">
        <v>7</v>
      </c>
      <c r="G10" s="72">
        <v>9</v>
      </c>
      <c r="H10" s="72">
        <v>9</v>
      </c>
      <c r="I10" s="72">
        <v>9</v>
      </c>
      <c r="J10" s="72">
        <v>9</v>
      </c>
      <c r="K10" s="72">
        <v>7</v>
      </c>
      <c r="L10" s="72">
        <v>8</v>
      </c>
      <c r="M10" s="72">
        <v>9</v>
      </c>
      <c r="N10" s="72">
        <v>9</v>
      </c>
      <c r="O10" s="72">
        <v>9</v>
      </c>
      <c r="P10" s="72">
        <v>9</v>
      </c>
      <c r="Q10" s="72">
        <v>9</v>
      </c>
      <c r="R10" s="72">
        <v>3</v>
      </c>
      <c r="S10" s="72">
        <v>4</v>
      </c>
      <c r="T10" s="72">
        <v>3</v>
      </c>
      <c r="U10" s="72">
        <v>5</v>
      </c>
      <c r="V10" s="72">
        <v>3</v>
      </c>
      <c r="W10" s="72">
        <v>4</v>
      </c>
      <c r="X10" s="72">
        <v>4</v>
      </c>
      <c r="Y10" s="72">
        <v>4</v>
      </c>
      <c r="Z10" s="72">
        <v>3</v>
      </c>
      <c r="AA10" s="72">
        <v>2</v>
      </c>
      <c r="AB10" s="72">
        <f t="shared" si="0"/>
        <v>71</v>
      </c>
      <c r="AC10" s="71">
        <v>1</v>
      </c>
    </row>
    <row r="11" spans="1:29" s="71" customFormat="1" x14ac:dyDescent="0.5">
      <c r="B11" s="72">
        <v>5</v>
      </c>
      <c r="C11" s="72">
        <v>5</v>
      </c>
      <c r="D11" s="72">
        <v>6</v>
      </c>
      <c r="E11" s="72">
        <v>4</v>
      </c>
      <c r="F11" s="72">
        <v>6</v>
      </c>
      <c r="G11" s="72">
        <v>6</v>
      </c>
      <c r="H11" s="72">
        <v>6</v>
      </c>
      <c r="I11" s="72">
        <v>7</v>
      </c>
      <c r="J11" s="72">
        <v>6</v>
      </c>
      <c r="K11" s="72">
        <v>9</v>
      </c>
      <c r="L11" s="72">
        <v>6</v>
      </c>
      <c r="M11" s="72">
        <v>6</v>
      </c>
      <c r="N11" s="72">
        <v>6</v>
      </c>
      <c r="O11" s="72">
        <v>6</v>
      </c>
      <c r="P11" s="72">
        <v>7</v>
      </c>
      <c r="Q11" s="72">
        <v>8</v>
      </c>
      <c r="R11" s="72">
        <v>2</v>
      </c>
      <c r="S11" s="72">
        <v>2</v>
      </c>
      <c r="T11" s="72">
        <v>2</v>
      </c>
      <c r="U11" s="72">
        <v>3</v>
      </c>
      <c r="V11" s="72">
        <v>2</v>
      </c>
      <c r="W11" s="72">
        <v>3</v>
      </c>
      <c r="X11" s="72">
        <v>2</v>
      </c>
      <c r="Y11" s="72">
        <v>2</v>
      </c>
      <c r="Z11" s="72">
        <v>2</v>
      </c>
      <c r="AA11" s="72"/>
      <c r="AB11" s="72">
        <f t="shared" si="0"/>
        <v>48</v>
      </c>
    </row>
    <row r="12" spans="1:29" x14ac:dyDescent="0.5">
      <c r="A12" t="s">
        <v>182</v>
      </c>
      <c r="B12" s="15">
        <v>8</v>
      </c>
      <c r="C12" s="26">
        <v>6</v>
      </c>
      <c r="D12" s="26">
        <v>8</v>
      </c>
      <c r="E12" s="26">
        <v>5</v>
      </c>
      <c r="F12" s="61">
        <v>6</v>
      </c>
      <c r="G12" s="59">
        <v>7</v>
      </c>
      <c r="H12" s="16">
        <v>5</v>
      </c>
      <c r="I12" s="59">
        <v>7</v>
      </c>
      <c r="J12" s="26">
        <v>6</v>
      </c>
      <c r="K12" s="61">
        <v>9</v>
      </c>
      <c r="L12" s="65">
        <v>6</v>
      </c>
      <c r="M12" s="59">
        <v>7</v>
      </c>
      <c r="N12" s="26">
        <v>5</v>
      </c>
      <c r="O12" s="59">
        <v>7</v>
      </c>
      <c r="P12" s="26">
        <v>6</v>
      </c>
      <c r="Q12" s="59">
        <v>7</v>
      </c>
      <c r="R12" s="26">
        <v>3</v>
      </c>
      <c r="S12" s="61">
        <v>3</v>
      </c>
      <c r="T12" s="26">
        <v>3</v>
      </c>
      <c r="U12" s="61">
        <v>3</v>
      </c>
      <c r="V12" s="26">
        <v>2</v>
      </c>
      <c r="W12" s="61">
        <v>3</v>
      </c>
      <c r="X12" s="15">
        <v>3</v>
      </c>
      <c r="Y12" s="15">
        <v>3</v>
      </c>
      <c r="Z12" s="15">
        <v>3</v>
      </c>
      <c r="AA12" s="15"/>
      <c r="AB12" s="26">
        <f t="shared" si="0"/>
        <v>51.333333333333329</v>
      </c>
    </row>
    <row r="13" spans="1:29" x14ac:dyDescent="0.5">
      <c r="B13" s="15">
        <v>9</v>
      </c>
      <c r="C13" s="26">
        <v>4</v>
      </c>
      <c r="D13" s="26">
        <v>6</v>
      </c>
      <c r="E13" s="26">
        <v>5</v>
      </c>
      <c r="F13" s="61">
        <v>4</v>
      </c>
      <c r="G13" s="59">
        <v>6</v>
      </c>
      <c r="H13" s="16">
        <v>4</v>
      </c>
      <c r="I13" s="59">
        <v>6</v>
      </c>
      <c r="J13" s="26">
        <v>4</v>
      </c>
      <c r="K13" s="61">
        <v>7</v>
      </c>
      <c r="L13" s="65">
        <v>3</v>
      </c>
      <c r="M13" s="59">
        <v>6</v>
      </c>
      <c r="N13" s="26">
        <v>3</v>
      </c>
      <c r="O13" s="59">
        <v>6</v>
      </c>
      <c r="P13" s="26">
        <v>4</v>
      </c>
      <c r="Q13" s="59">
        <v>5</v>
      </c>
      <c r="R13" s="26">
        <v>2</v>
      </c>
      <c r="S13" s="61">
        <v>2</v>
      </c>
      <c r="T13" s="26">
        <v>2</v>
      </c>
      <c r="U13" s="61">
        <v>3</v>
      </c>
      <c r="V13" s="26">
        <v>2</v>
      </c>
      <c r="W13" s="61">
        <v>1</v>
      </c>
      <c r="X13" s="15">
        <v>2</v>
      </c>
      <c r="Y13" s="15">
        <v>2</v>
      </c>
      <c r="Z13" s="15">
        <v>2</v>
      </c>
      <c r="AA13" s="15"/>
      <c r="AB13" s="26">
        <f t="shared" si="0"/>
        <v>35</v>
      </c>
    </row>
    <row r="14" spans="1:29" x14ac:dyDescent="0.5">
      <c r="B14" s="15">
        <v>10</v>
      </c>
      <c r="C14" s="26">
        <v>5</v>
      </c>
      <c r="D14" s="26">
        <v>7</v>
      </c>
      <c r="E14" s="26">
        <v>4</v>
      </c>
      <c r="F14" s="61">
        <v>3</v>
      </c>
      <c r="G14" s="59">
        <v>5</v>
      </c>
      <c r="H14" s="16">
        <v>5</v>
      </c>
      <c r="I14" s="59">
        <v>8</v>
      </c>
      <c r="J14" s="26">
        <v>5</v>
      </c>
      <c r="K14" s="61">
        <v>6</v>
      </c>
      <c r="L14" s="65">
        <v>7</v>
      </c>
      <c r="M14" s="59">
        <v>8</v>
      </c>
      <c r="N14" s="26">
        <v>7</v>
      </c>
      <c r="O14" s="59">
        <v>8</v>
      </c>
      <c r="P14" s="26">
        <v>9</v>
      </c>
      <c r="Q14" s="59">
        <v>9</v>
      </c>
      <c r="R14" s="26">
        <v>2</v>
      </c>
      <c r="S14" s="61">
        <v>3</v>
      </c>
      <c r="T14" s="26">
        <v>2</v>
      </c>
      <c r="U14" s="61">
        <v>2</v>
      </c>
      <c r="V14" s="26">
        <v>2</v>
      </c>
      <c r="W14" s="61">
        <v>1</v>
      </c>
      <c r="X14" s="15">
        <v>2</v>
      </c>
      <c r="Y14" s="15">
        <v>2</v>
      </c>
      <c r="Z14" s="15">
        <v>2</v>
      </c>
      <c r="AA14" s="15"/>
      <c r="AB14" s="26">
        <f t="shared" si="0"/>
        <v>50.333333333333329</v>
      </c>
    </row>
    <row r="15" spans="1:29" x14ac:dyDescent="0.5">
      <c r="B15" s="15">
        <v>11</v>
      </c>
      <c r="C15" s="26">
        <v>9</v>
      </c>
      <c r="D15" s="26">
        <v>9</v>
      </c>
      <c r="E15" s="26">
        <v>9</v>
      </c>
      <c r="F15" s="61">
        <v>9</v>
      </c>
      <c r="G15" s="59">
        <v>9</v>
      </c>
      <c r="H15" s="16">
        <v>7</v>
      </c>
      <c r="I15" s="59">
        <v>8</v>
      </c>
      <c r="J15" s="26">
        <v>7</v>
      </c>
      <c r="K15" s="61">
        <v>9</v>
      </c>
      <c r="L15" s="65">
        <v>8</v>
      </c>
      <c r="M15" s="59">
        <v>8</v>
      </c>
      <c r="N15" s="26">
        <v>8</v>
      </c>
      <c r="O15" s="59">
        <v>9</v>
      </c>
      <c r="P15" s="26">
        <v>9</v>
      </c>
      <c r="Q15" s="59">
        <v>9</v>
      </c>
      <c r="R15" s="26">
        <v>3</v>
      </c>
      <c r="S15" s="61">
        <v>4</v>
      </c>
      <c r="T15" s="26">
        <v>4</v>
      </c>
      <c r="U15" s="61">
        <v>4</v>
      </c>
      <c r="V15" s="26">
        <v>3</v>
      </c>
      <c r="W15" s="61">
        <v>4</v>
      </c>
      <c r="X15" s="15">
        <v>3</v>
      </c>
      <c r="Y15" s="15">
        <v>3</v>
      </c>
      <c r="Z15" s="15">
        <v>4</v>
      </c>
      <c r="AA15" s="15"/>
      <c r="AB15" s="26">
        <f t="shared" si="0"/>
        <v>68</v>
      </c>
      <c r="AC15" s="54">
        <v>1</v>
      </c>
    </row>
    <row r="16" spans="1:29" x14ac:dyDescent="0.5">
      <c r="B16" s="15">
        <v>12</v>
      </c>
      <c r="C16" s="26">
        <v>7</v>
      </c>
      <c r="D16" s="26">
        <v>7</v>
      </c>
      <c r="E16" s="26">
        <v>7</v>
      </c>
      <c r="F16" s="61">
        <v>7</v>
      </c>
      <c r="G16" s="59">
        <v>7</v>
      </c>
      <c r="H16" s="16">
        <v>6</v>
      </c>
      <c r="I16" s="59">
        <v>8</v>
      </c>
      <c r="J16" s="26">
        <v>6</v>
      </c>
      <c r="K16" s="61">
        <v>8</v>
      </c>
      <c r="L16" s="65">
        <v>7</v>
      </c>
      <c r="M16" s="59">
        <v>7</v>
      </c>
      <c r="N16" s="26">
        <v>7</v>
      </c>
      <c r="O16" s="59">
        <v>8</v>
      </c>
      <c r="P16" s="26">
        <v>7</v>
      </c>
      <c r="Q16" s="59">
        <v>8</v>
      </c>
      <c r="R16" s="26">
        <v>3</v>
      </c>
      <c r="S16" s="61">
        <v>3</v>
      </c>
      <c r="T16" s="26">
        <v>2</v>
      </c>
      <c r="U16" s="61">
        <v>4</v>
      </c>
      <c r="V16" s="26">
        <v>3</v>
      </c>
      <c r="W16" s="61">
        <v>3</v>
      </c>
      <c r="X16" s="15">
        <v>2</v>
      </c>
      <c r="Y16" s="15">
        <v>2</v>
      </c>
      <c r="Z16" s="15">
        <v>3</v>
      </c>
      <c r="AA16" s="15"/>
      <c r="AB16" s="26">
        <f t="shared" si="0"/>
        <v>55</v>
      </c>
      <c r="AC16" s="54">
        <v>3</v>
      </c>
    </row>
    <row r="17" spans="1:29" x14ac:dyDescent="0.5">
      <c r="B17" s="15">
        <v>13</v>
      </c>
      <c r="C17" s="26">
        <v>3</v>
      </c>
      <c r="D17" s="26">
        <v>6</v>
      </c>
      <c r="E17" s="26">
        <v>2</v>
      </c>
      <c r="F17" s="61">
        <v>3</v>
      </c>
      <c r="G17" s="59">
        <v>5</v>
      </c>
      <c r="H17" s="16">
        <v>3</v>
      </c>
      <c r="I17" s="59">
        <v>5</v>
      </c>
      <c r="J17" s="26">
        <v>3</v>
      </c>
      <c r="K17" s="61">
        <v>5</v>
      </c>
      <c r="L17" s="65">
        <v>3</v>
      </c>
      <c r="M17" s="59">
        <v>5</v>
      </c>
      <c r="N17" s="26">
        <v>3</v>
      </c>
      <c r="O17" s="59">
        <v>5</v>
      </c>
      <c r="P17" s="26">
        <v>2</v>
      </c>
      <c r="Q17" s="59">
        <v>5</v>
      </c>
      <c r="R17" s="26">
        <v>2</v>
      </c>
      <c r="S17" s="61">
        <v>2</v>
      </c>
      <c r="T17" s="26">
        <v>2</v>
      </c>
      <c r="U17" s="61">
        <v>2</v>
      </c>
      <c r="V17" s="26">
        <v>2</v>
      </c>
      <c r="W17" s="61">
        <v>1</v>
      </c>
      <c r="X17" s="15">
        <v>1</v>
      </c>
      <c r="Y17" s="15">
        <v>1</v>
      </c>
      <c r="Z17" s="15">
        <v>1</v>
      </c>
      <c r="AA17" s="15"/>
      <c r="AB17" s="26">
        <f t="shared" si="0"/>
        <v>26.666666666666664</v>
      </c>
    </row>
    <row r="18" spans="1:29" x14ac:dyDescent="0.5">
      <c r="B18" s="15">
        <v>14</v>
      </c>
      <c r="C18" s="26">
        <v>8</v>
      </c>
      <c r="D18" s="26">
        <v>6</v>
      </c>
      <c r="E18" s="26">
        <v>8</v>
      </c>
      <c r="F18" s="61">
        <v>8</v>
      </c>
      <c r="G18" s="59">
        <v>8</v>
      </c>
      <c r="H18" s="16">
        <v>6</v>
      </c>
      <c r="I18" s="59">
        <v>7</v>
      </c>
      <c r="J18" s="26">
        <v>6</v>
      </c>
      <c r="K18" s="61">
        <v>7</v>
      </c>
      <c r="L18" s="65">
        <v>7</v>
      </c>
      <c r="M18" s="59">
        <v>7</v>
      </c>
      <c r="N18" s="26">
        <v>7</v>
      </c>
      <c r="O18" s="59">
        <v>8</v>
      </c>
      <c r="P18" s="26">
        <v>8</v>
      </c>
      <c r="Q18" s="59">
        <v>9</v>
      </c>
      <c r="R18" s="26">
        <v>2</v>
      </c>
      <c r="S18" s="61">
        <v>4</v>
      </c>
      <c r="T18" s="26">
        <v>3</v>
      </c>
      <c r="U18" s="61">
        <v>5</v>
      </c>
      <c r="V18" s="26">
        <v>2</v>
      </c>
      <c r="W18" s="61">
        <v>4</v>
      </c>
      <c r="X18" s="15">
        <v>3</v>
      </c>
      <c r="Y18" s="15">
        <v>2</v>
      </c>
      <c r="Z18" s="15">
        <v>3</v>
      </c>
      <c r="AA18" s="15"/>
      <c r="AB18" s="26">
        <f t="shared" si="0"/>
        <v>56.333333333333329</v>
      </c>
      <c r="AC18" s="54">
        <v>2</v>
      </c>
    </row>
    <row r="19" spans="1:29" s="73" customFormat="1" x14ac:dyDescent="0.5">
      <c r="A19" s="73" t="s">
        <v>198</v>
      </c>
      <c r="B19" s="74">
        <v>6</v>
      </c>
      <c r="C19" s="74">
        <v>9</v>
      </c>
      <c r="D19" s="74">
        <v>8</v>
      </c>
      <c r="E19" s="74">
        <v>9</v>
      </c>
      <c r="F19" s="74">
        <v>9</v>
      </c>
      <c r="G19" s="74">
        <v>9</v>
      </c>
      <c r="H19" s="74">
        <v>7</v>
      </c>
      <c r="I19" s="74">
        <v>9</v>
      </c>
      <c r="J19" s="74">
        <v>7</v>
      </c>
      <c r="K19" s="74">
        <v>8</v>
      </c>
      <c r="L19" s="74">
        <v>7</v>
      </c>
      <c r="M19" s="74">
        <v>9</v>
      </c>
      <c r="N19" s="74">
        <v>7</v>
      </c>
      <c r="O19" s="74">
        <v>7</v>
      </c>
      <c r="P19" s="74">
        <v>9</v>
      </c>
      <c r="Q19" s="74">
        <v>9</v>
      </c>
      <c r="R19" s="74">
        <v>3</v>
      </c>
      <c r="S19" s="74">
        <v>5</v>
      </c>
      <c r="T19" s="74">
        <v>3</v>
      </c>
      <c r="U19" s="74">
        <v>4</v>
      </c>
      <c r="V19" s="74">
        <v>3</v>
      </c>
      <c r="W19" s="74">
        <v>4</v>
      </c>
      <c r="X19" s="74">
        <v>4</v>
      </c>
      <c r="Y19" s="74">
        <v>3</v>
      </c>
      <c r="Z19" s="74">
        <v>3</v>
      </c>
      <c r="AA19" s="74"/>
      <c r="AB19" s="74">
        <f t="shared" si="0"/>
        <v>64.666666666666657</v>
      </c>
      <c r="AC19" s="73">
        <v>1</v>
      </c>
    </row>
    <row r="20" spans="1:29" s="73" customFormat="1" x14ac:dyDescent="0.5">
      <c r="B20" s="74">
        <v>15</v>
      </c>
      <c r="C20" s="74">
        <v>4</v>
      </c>
      <c r="D20" s="74">
        <v>5</v>
      </c>
      <c r="E20" s="74">
        <v>4</v>
      </c>
      <c r="F20" s="74">
        <v>5</v>
      </c>
      <c r="G20" s="74">
        <v>6</v>
      </c>
      <c r="H20" s="74">
        <v>4</v>
      </c>
      <c r="I20" s="74">
        <v>6</v>
      </c>
      <c r="J20" s="74">
        <v>4</v>
      </c>
      <c r="K20" s="74">
        <v>8</v>
      </c>
      <c r="L20" s="74">
        <v>3</v>
      </c>
      <c r="M20" s="74">
        <v>6</v>
      </c>
      <c r="N20" s="74">
        <v>3</v>
      </c>
      <c r="O20" s="74">
        <v>6</v>
      </c>
      <c r="P20" s="74">
        <v>3</v>
      </c>
      <c r="Q20" s="74">
        <v>6</v>
      </c>
      <c r="R20" s="74">
        <v>2</v>
      </c>
      <c r="S20" s="74">
        <v>1</v>
      </c>
      <c r="T20" s="74">
        <v>2</v>
      </c>
      <c r="U20" s="74">
        <v>2</v>
      </c>
      <c r="V20" s="74">
        <v>2</v>
      </c>
      <c r="W20" s="74">
        <v>1</v>
      </c>
      <c r="X20" s="74">
        <v>1</v>
      </c>
      <c r="Y20" s="74">
        <v>1</v>
      </c>
      <c r="Z20" s="74">
        <v>2</v>
      </c>
      <c r="AA20" s="74"/>
      <c r="AB20" s="74">
        <f t="shared" si="0"/>
        <v>31.333333333333332</v>
      </c>
    </row>
    <row r="21" spans="1:29" s="73" customFormat="1" x14ac:dyDescent="0.5">
      <c r="B21" s="74">
        <v>16</v>
      </c>
      <c r="C21" s="74">
        <v>8</v>
      </c>
      <c r="D21" s="74">
        <v>6</v>
      </c>
      <c r="E21" s="74">
        <v>8</v>
      </c>
      <c r="F21" s="74">
        <v>8</v>
      </c>
      <c r="G21" s="74">
        <v>8</v>
      </c>
      <c r="H21" s="74">
        <v>7</v>
      </c>
      <c r="I21" s="74">
        <v>9</v>
      </c>
      <c r="J21" s="74">
        <v>6</v>
      </c>
      <c r="K21" s="74">
        <v>9</v>
      </c>
      <c r="L21" s="74">
        <v>6</v>
      </c>
      <c r="M21" s="74">
        <v>7</v>
      </c>
      <c r="N21" s="74">
        <v>6</v>
      </c>
      <c r="O21" s="74">
        <v>8</v>
      </c>
      <c r="P21" s="74">
        <v>6</v>
      </c>
      <c r="Q21" s="74">
        <v>7</v>
      </c>
      <c r="R21" s="74">
        <v>3</v>
      </c>
      <c r="S21" s="74">
        <v>3</v>
      </c>
      <c r="T21" s="74">
        <v>3</v>
      </c>
      <c r="U21" s="74">
        <v>3</v>
      </c>
      <c r="V21" s="74">
        <v>2</v>
      </c>
      <c r="W21" s="74">
        <v>2</v>
      </c>
      <c r="X21" s="74">
        <v>2</v>
      </c>
      <c r="Y21" s="74">
        <v>2</v>
      </c>
      <c r="Z21" s="74">
        <v>3</v>
      </c>
      <c r="AA21" s="74"/>
      <c r="AB21" s="74">
        <f t="shared" si="0"/>
        <v>53.333333333333329</v>
      </c>
    </row>
    <row r="22" spans="1:29" s="73" customFormat="1" x14ac:dyDescent="0.5">
      <c r="B22" s="74">
        <v>17</v>
      </c>
      <c r="C22" s="74">
        <v>7</v>
      </c>
      <c r="D22" s="74">
        <v>7</v>
      </c>
      <c r="E22" s="74">
        <v>7</v>
      </c>
      <c r="F22" s="74">
        <v>7</v>
      </c>
      <c r="G22" s="74">
        <v>7</v>
      </c>
      <c r="H22" s="74">
        <v>7</v>
      </c>
      <c r="I22" s="74">
        <v>7</v>
      </c>
      <c r="J22" s="74">
        <v>7</v>
      </c>
      <c r="K22" s="74">
        <v>8</v>
      </c>
      <c r="L22" s="74">
        <v>7</v>
      </c>
      <c r="M22" s="74">
        <v>7</v>
      </c>
      <c r="N22" s="74">
        <v>7</v>
      </c>
      <c r="O22" s="74">
        <v>8</v>
      </c>
      <c r="P22" s="74">
        <v>7</v>
      </c>
      <c r="Q22" s="74">
        <v>7</v>
      </c>
      <c r="R22" s="74">
        <v>3</v>
      </c>
      <c r="S22" s="74">
        <v>4</v>
      </c>
      <c r="T22" s="74">
        <v>3</v>
      </c>
      <c r="U22" s="74">
        <v>4</v>
      </c>
      <c r="V22" s="74">
        <v>3</v>
      </c>
      <c r="W22" s="74">
        <v>3</v>
      </c>
      <c r="X22" s="74">
        <v>3</v>
      </c>
      <c r="Y22" s="74">
        <v>3</v>
      </c>
      <c r="Z22" s="74">
        <v>4</v>
      </c>
      <c r="AA22" s="74"/>
      <c r="AB22" s="74">
        <f t="shared" si="0"/>
        <v>61</v>
      </c>
      <c r="AC22" s="73">
        <v>3</v>
      </c>
    </row>
    <row r="23" spans="1:29" s="73" customFormat="1" x14ac:dyDescent="0.5">
      <c r="B23" s="74">
        <v>18</v>
      </c>
      <c r="C23" s="74">
        <v>4</v>
      </c>
      <c r="D23" s="74">
        <v>5</v>
      </c>
      <c r="E23" s="74">
        <v>4</v>
      </c>
      <c r="F23" s="74">
        <v>2</v>
      </c>
      <c r="G23" s="74">
        <v>5</v>
      </c>
      <c r="H23" s="74">
        <v>4</v>
      </c>
      <c r="I23" s="74">
        <v>5</v>
      </c>
      <c r="J23" s="74">
        <v>4</v>
      </c>
      <c r="K23" s="74">
        <v>7</v>
      </c>
      <c r="L23" s="74">
        <v>5</v>
      </c>
      <c r="M23" s="74">
        <v>5</v>
      </c>
      <c r="N23" s="74">
        <v>5</v>
      </c>
      <c r="O23" s="74">
        <v>6</v>
      </c>
      <c r="P23" s="74">
        <v>4</v>
      </c>
      <c r="Q23" s="74">
        <v>5</v>
      </c>
      <c r="R23" s="74">
        <v>2</v>
      </c>
      <c r="S23" s="74">
        <v>3</v>
      </c>
      <c r="T23" s="74">
        <v>2</v>
      </c>
      <c r="U23" s="74">
        <v>2</v>
      </c>
      <c r="V23" s="74">
        <v>2</v>
      </c>
      <c r="W23" s="74">
        <v>2</v>
      </c>
      <c r="X23" s="74">
        <v>1</v>
      </c>
      <c r="Y23" s="74">
        <v>1</v>
      </c>
      <c r="Z23" s="74">
        <v>2</v>
      </c>
      <c r="AA23" s="74"/>
      <c r="AB23" s="74">
        <f t="shared" si="0"/>
        <v>36.333333333333329</v>
      </c>
    </row>
    <row r="24" spans="1:29" s="73" customFormat="1" x14ac:dyDescent="0.5">
      <c r="B24" s="74">
        <v>19</v>
      </c>
      <c r="C24" s="74">
        <v>7</v>
      </c>
      <c r="D24" s="74">
        <v>9</v>
      </c>
      <c r="E24" s="74">
        <v>6</v>
      </c>
      <c r="F24" s="74">
        <v>6</v>
      </c>
      <c r="G24" s="74">
        <v>7</v>
      </c>
      <c r="H24" s="74">
        <v>6</v>
      </c>
      <c r="I24" s="74">
        <v>8</v>
      </c>
      <c r="J24" s="74">
        <v>7</v>
      </c>
      <c r="K24" s="74">
        <v>9</v>
      </c>
      <c r="L24" s="74">
        <v>6</v>
      </c>
      <c r="M24" s="74">
        <v>7</v>
      </c>
      <c r="N24" s="74">
        <v>6</v>
      </c>
      <c r="O24" s="74">
        <v>7</v>
      </c>
      <c r="P24" s="74">
        <v>9</v>
      </c>
      <c r="Q24" s="74">
        <v>8</v>
      </c>
      <c r="R24" s="74">
        <v>4</v>
      </c>
      <c r="S24" s="74">
        <v>4</v>
      </c>
      <c r="T24" s="74">
        <v>4</v>
      </c>
      <c r="U24" s="74">
        <v>4</v>
      </c>
      <c r="V24" s="74">
        <v>4</v>
      </c>
      <c r="W24" s="74">
        <v>4</v>
      </c>
      <c r="X24" s="74">
        <v>3</v>
      </c>
      <c r="Y24" s="74">
        <v>3</v>
      </c>
      <c r="Z24" s="74">
        <v>4</v>
      </c>
      <c r="AA24" s="74"/>
      <c r="AB24" s="74">
        <f t="shared" si="0"/>
        <v>63.333333333333329</v>
      </c>
      <c r="AC24" s="73">
        <v>2</v>
      </c>
    </row>
    <row r="25" spans="1:29" s="73" customFormat="1" x14ac:dyDescent="0.5">
      <c r="B25" s="74">
        <v>20</v>
      </c>
      <c r="C25" s="74">
        <v>6</v>
      </c>
      <c r="D25" s="74">
        <v>5</v>
      </c>
      <c r="E25" s="74">
        <v>5</v>
      </c>
      <c r="F25" s="74">
        <v>6</v>
      </c>
      <c r="G25" s="74">
        <v>7</v>
      </c>
      <c r="H25" s="74">
        <v>5</v>
      </c>
      <c r="I25" s="74">
        <v>7</v>
      </c>
      <c r="J25" s="74">
        <v>6</v>
      </c>
      <c r="K25" s="74">
        <v>8</v>
      </c>
      <c r="L25" s="74">
        <v>7</v>
      </c>
      <c r="M25" s="74">
        <v>7</v>
      </c>
      <c r="N25" s="74">
        <v>8</v>
      </c>
      <c r="O25" s="74">
        <v>7</v>
      </c>
      <c r="P25" s="74">
        <v>9</v>
      </c>
      <c r="Q25" s="74">
        <v>9</v>
      </c>
      <c r="R25" s="74">
        <v>2</v>
      </c>
      <c r="S25" s="74">
        <v>2</v>
      </c>
      <c r="T25" s="74">
        <v>2</v>
      </c>
      <c r="U25" s="74">
        <v>3</v>
      </c>
      <c r="V25" s="74">
        <v>3</v>
      </c>
      <c r="W25" s="74">
        <v>3</v>
      </c>
      <c r="X25" s="74">
        <v>2</v>
      </c>
      <c r="Y25" s="74">
        <v>3</v>
      </c>
      <c r="Z25" s="74">
        <v>2</v>
      </c>
      <c r="AA25" s="74"/>
      <c r="AB25" s="74">
        <f t="shared" si="0"/>
        <v>54.333333333333329</v>
      </c>
    </row>
    <row r="26" spans="1:29" x14ac:dyDescent="0.5">
      <c r="A26" t="s">
        <v>199</v>
      </c>
      <c r="B26" s="15">
        <v>22</v>
      </c>
      <c r="C26" s="26">
        <v>9</v>
      </c>
      <c r="D26" s="26">
        <v>8</v>
      </c>
      <c r="E26" s="26">
        <v>9</v>
      </c>
      <c r="F26" s="61">
        <v>8</v>
      </c>
      <c r="G26" s="59">
        <v>7</v>
      </c>
      <c r="H26" s="16">
        <v>5</v>
      </c>
      <c r="I26" s="59">
        <v>7</v>
      </c>
      <c r="J26" s="26">
        <v>5</v>
      </c>
      <c r="K26" s="61">
        <v>8</v>
      </c>
      <c r="L26" s="65">
        <v>8</v>
      </c>
      <c r="M26" s="59">
        <v>6</v>
      </c>
      <c r="N26" s="26">
        <v>8</v>
      </c>
      <c r="O26" s="59">
        <v>6</v>
      </c>
      <c r="P26" s="26">
        <v>9</v>
      </c>
      <c r="Q26" s="59">
        <v>6</v>
      </c>
      <c r="R26" s="26">
        <v>3</v>
      </c>
      <c r="S26" s="61">
        <v>4</v>
      </c>
      <c r="T26" s="26">
        <v>3</v>
      </c>
      <c r="U26" s="61">
        <v>4</v>
      </c>
      <c r="V26" s="26">
        <v>3</v>
      </c>
      <c r="W26" s="61">
        <v>4</v>
      </c>
      <c r="X26" s="15">
        <v>3</v>
      </c>
      <c r="Y26" s="15">
        <v>3</v>
      </c>
      <c r="Z26" s="15">
        <v>3</v>
      </c>
      <c r="AA26" s="15"/>
      <c r="AB26" s="26">
        <f t="shared" si="0"/>
        <v>61.666666666666664</v>
      </c>
      <c r="AC26" s="54">
        <v>1</v>
      </c>
    </row>
    <row r="27" spans="1:29" x14ac:dyDescent="0.5">
      <c r="B27" s="15">
        <v>23</v>
      </c>
      <c r="C27" s="26">
        <v>5</v>
      </c>
      <c r="D27" s="26">
        <v>7</v>
      </c>
      <c r="E27" s="26">
        <v>5</v>
      </c>
      <c r="F27" s="61">
        <v>6</v>
      </c>
      <c r="G27" s="59">
        <v>6</v>
      </c>
      <c r="H27" s="16">
        <v>6</v>
      </c>
      <c r="I27" s="59">
        <v>7</v>
      </c>
      <c r="J27" s="26">
        <v>6</v>
      </c>
      <c r="K27" s="61">
        <v>6</v>
      </c>
      <c r="L27" s="65">
        <v>5</v>
      </c>
      <c r="M27" s="59">
        <v>5</v>
      </c>
      <c r="N27" s="26">
        <v>5</v>
      </c>
      <c r="O27" s="59">
        <v>5</v>
      </c>
      <c r="P27" s="26">
        <v>7</v>
      </c>
      <c r="Q27" s="59">
        <v>6</v>
      </c>
      <c r="R27" s="26">
        <v>2</v>
      </c>
      <c r="S27" s="61">
        <v>2</v>
      </c>
      <c r="T27" s="26">
        <v>2</v>
      </c>
      <c r="U27" s="61">
        <v>1</v>
      </c>
      <c r="V27" s="26">
        <v>2</v>
      </c>
      <c r="W27" s="61">
        <v>1</v>
      </c>
      <c r="X27" s="15">
        <v>1</v>
      </c>
      <c r="Y27" s="15">
        <v>1</v>
      </c>
      <c r="Z27" s="15">
        <v>2</v>
      </c>
      <c r="AA27" s="15"/>
      <c r="AB27" s="26">
        <f t="shared" si="0"/>
        <v>44.666666666666671</v>
      </c>
      <c r="AC27" s="75">
        <v>2</v>
      </c>
    </row>
    <row r="28" spans="1:29" x14ac:dyDescent="0.5">
      <c r="B28" s="15"/>
      <c r="C28" s="26"/>
      <c r="D28" s="26"/>
      <c r="E28" s="26"/>
      <c r="F28" s="61"/>
      <c r="G28" s="59"/>
      <c r="H28" s="16"/>
      <c r="I28" s="59"/>
      <c r="J28" s="26"/>
      <c r="K28" s="61"/>
      <c r="L28" s="65"/>
      <c r="M28" s="59"/>
      <c r="N28" s="26"/>
      <c r="O28" s="59"/>
      <c r="P28" s="26"/>
      <c r="Q28" s="59"/>
      <c r="R28" s="26"/>
      <c r="S28" s="61"/>
      <c r="T28" s="26"/>
      <c r="U28" s="61"/>
      <c r="V28" s="26"/>
      <c r="W28" s="61"/>
      <c r="X28" s="15"/>
      <c r="Y28" s="15"/>
      <c r="Z28" s="15"/>
      <c r="AA28" s="15"/>
      <c r="AB28" s="26">
        <f t="shared" si="0"/>
        <v>0</v>
      </c>
    </row>
    <row r="29" spans="1:29" x14ac:dyDescent="0.5">
      <c r="AB29" s="26">
        <f t="shared" si="0"/>
        <v>0</v>
      </c>
    </row>
    <row r="30" spans="1:29" x14ac:dyDescent="0.5">
      <c r="AB30" s="26">
        <f t="shared" si="0"/>
        <v>0</v>
      </c>
    </row>
    <row r="31" spans="1:29" x14ac:dyDescent="0.5">
      <c r="Y31" t="s">
        <v>107</v>
      </c>
      <c r="AB31" s="26"/>
    </row>
    <row r="33" spans="25:25" x14ac:dyDescent="0.5">
      <c r="Y33" t="s">
        <v>108</v>
      </c>
    </row>
  </sheetData>
  <mergeCells count="14">
    <mergeCell ref="M4:Q4"/>
    <mergeCell ref="X4:Y4"/>
    <mergeCell ref="C4:G4"/>
    <mergeCell ref="C6:G6"/>
    <mergeCell ref="J4:K4"/>
    <mergeCell ref="J6:K6"/>
    <mergeCell ref="R4:W4"/>
    <mergeCell ref="R5:S5"/>
    <mergeCell ref="T5:U5"/>
    <mergeCell ref="H4:I4"/>
    <mergeCell ref="H6:I6"/>
    <mergeCell ref="L5:M5"/>
    <mergeCell ref="N5:O5"/>
    <mergeCell ref="P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8"/>
  <sheetViews>
    <sheetView topLeftCell="A7" workbookViewId="0">
      <selection activeCell="W27" sqref="W27"/>
    </sheetView>
  </sheetViews>
  <sheetFormatPr defaultRowHeight="14.35" x14ac:dyDescent="0.5"/>
  <cols>
    <col min="1" max="5" width="5.703125" customWidth="1"/>
    <col min="6" max="6" width="5.703125" style="73" customWidth="1"/>
    <col min="7" max="8" width="5.703125" style="69" customWidth="1"/>
    <col min="9" max="9" width="5.703125" customWidth="1"/>
    <col min="10" max="10" width="5.703125" style="69" customWidth="1"/>
    <col min="11" max="11" width="5.703125" customWidth="1"/>
    <col min="12" max="12" width="5.703125" style="73" customWidth="1"/>
    <col min="13" max="13" width="5.703125" customWidth="1"/>
    <col min="14" max="14" width="5.703125" style="73" customWidth="1"/>
    <col min="15" max="15" width="5.703125" customWidth="1"/>
    <col min="16" max="16" width="5.703125" style="73" customWidth="1"/>
    <col min="17" max="22" width="5.703125" customWidth="1"/>
  </cols>
  <sheetData>
    <row r="2" spans="1:22" x14ac:dyDescent="0.5">
      <c r="I2" t="s">
        <v>106</v>
      </c>
    </row>
    <row r="4" spans="1:22" ht="45" customHeight="1" x14ac:dyDescent="0.5">
      <c r="B4" s="15" t="s">
        <v>2</v>
      </c>
      <c r="C4" s="106" t="s">
        <v>3</v>
      </c>
      <c r="D4" s="107"/>
      <c r="E4" s="107"/>
      <c r="F4" s="107"/>
      <c r="G4" s="108"/>
      <c r="H4" s="106" t="s">
        <v>96</v>
      </c>
      <c r="I4" s="108"/>
      <c r="J4" s="106" t="s">
        <v>5</v>
      </c>
      <c r="K4" s="108"/>
      <c r="L4" s="74"/>
      <c r="M4" s="105" t="s">
        <v>41</v>
      </c>
      <c r="N4" s="105"/>
      <c r="O4" s="105"/>
      <c r="P4" s="105"/>
      <c r="Q4" s="105"/>
      <c r="R4" s="15" t="s">
        <v>14</v>
      </c>
      <c r="S4" s="15" t="s">
        <v>34</v>
      </c>
      <c r="T4" s="15" t="s">
        <v>26</v>
      </c>
      <c r="U4" s="15" t="s">
        <v>27</v>
      </c>
    </row>
    <row r="5" spans="1:22" ht="57.35" x14ac:dyDescent="0.5">
      <c r="B5" s="15"/>
      <c r="C5" s="26" t="s">
        <v>194</v>
      </c>
      <c r="D5" s="26" t="s">
        <v>192</v>
      </c>
      <c r="E5" s="26" t="s">
        <v>185</v>
      </c>
      <c r="F5" s="74" t="s">
        <v>204</v>
      </c>
      <c r="G5" s="70" t="s">
        <v>205</v>
      </c>
      <c r="H5" s="70"/>
      <c r="I5" s="15"/>
      <c r="J5" s="70"/>
      <c r="K5" s="15"/>
      <c r="L5" s="106" t="s">
        <v>77</v>
      </c>
      <c r="M5" s="108"/>
      <c r="N5" s="106" t="s">
        <v>97</v>
      </c>
      <c r="O5" s="108"/>
      <c r="P5" s="106" t="s">
        <v>98</v>
      </c>
      <c r="Q5" s="108"/>
      <c r="R5" s="15"/>
      <c r="S5" s="15"/>
      <c r="T5" s="15"/>
      <c r="U5" s="15"/>
    </row>
    <row r="6" spans="1:22" x14ac:dyDescent="0.5">
      <c r="B6" s="15"/>
      <c r="C6" s="106">
        <v>10</v>
      </c>
      <c r="D6" s="107"/>
      <c r="E6" s="107"/>
      <c r="F6" s="107"/>
      <c r="G6" s="108"/>
      <c r="H6" s="58"/>
      <c r="I6" s="15">
        <v>10</v>
      </c>
      <c r="J6" s="70"/>
      <c r="K6" s="15">
        <v>10</v>
      </c>
      <c r="L6" s="74"/>
      <c r="M6" s="15">
        <v>10</v>
      </c>
      <c r="N6" s="74"/>
      <c r="O6" s="15">
        <v>10</v>
      </c>
      <c r="P6" s="74"/>
      <c r="Q6" s="15">
        <v>10</v>
      </c>
      <c r="R6" s="15">
        <v>10</v>
      </c>
      <c r="S6" s="15">
        <v>5</v>
      </c>
      <c r="T6" s="15">
        <v>5</v>
      </c>
      <c r="U6" s="15">
        <v>75</v>
      </c>
    </row>
    <row r="7" spans="1:22" x14ac:dyDescent="0.5">
      <c r="A7" t="s">
        <v>199</v>
      </c>
      <c r="B7" s="15">
        <v>14</v>
      </c>
      <c r="C7" s="26">
        <v>7</v>
      </c>
      <c r="D7" s="26">
        <v>7</v>
      </c>
      <c r="E7" s="26">
        <v>7</v>
      </c>
      <c r="F7" s="74">
        <v>6</v>
      </c>
      <c r="G7" s="70">
        <v>7</v>
      </c>
      <c r="H7" s="70">
        <v>8</v>
      </c>
      <c r="I7" s="15">
        <v>7</v>
      </c>
      <c r="J7" s="70">
        <v>8</v>
      </c>
      <c r="K7" s="15">
        <v>7</v>
      </c>
      <c r="L7" s="74">
        <v>7</v>
      </c>
      <c r="M7" s="15">
        <v>7</v>
      </c>
      <c r="N7" s="74">
        <v>7</v>
      </c>
      <c r="O7" s="15">
        <v>7</v>
      </c>
      <c r="P7" s="74">
        <v>8</v>
      </c>
      <c r="Q7" s="15">
        <v>7</v>
      </c>
      <c r="R7" s="15">
        <v>6</v>
      </c>
      <c r="S7" s="15">
        <v>4</v>
      </c>
      <c r="T7" s="15"/>
      <c r="U7" s="15">
        <f>(C7+D7+E7)/3+I7+K7+M7+O7+Q7+R7+S7-T7</f>
        <v>52</v>
      </c>
      <c r="V7" s="54">
        <v>2</v>
      </c>
    </row>
    <row r="8" spans="1:22" x14ac:dyDescent="0.5">
      <c r="B8" s="15">
        <v>15</v>
      </c>
      <c r="C8" s="26">
        <v>6</v>
      </c>
      <c r="D8" s="26">
        <v>6</v>
      </c>
      <c r="E8" s="26">
        <v>6</v>
      </c>
      <c r="F8" s="74">
        <v>7</v>
      </c>
      <c r="G8" s="70">
        <v>6</v>
      </c>
      <c r="H8" s="70">
        <v>7</v>
      </c>
      <c r="I8" s="15">
        <v>6</v>
      </c>
      <c r="J8" s="70">
        <v>7</v>
      </c>
      <c r="K8" s="15">
        <v>7</v>
      </c>
      <c r="L8" s="74">
        <v>6</v>
      </c>
      <c r="M8" s="15">
        <v>5</v>
      </c>
      <c r="N8" s="74">
        <v>6</v>
      </c>
      <c r="O8" s="15">
        <v>5</v>
      </c>
      <c r="P8" s="74">
        <v>5</v>
      </c>
      <c r="Q8" s="15">
        <v>5</v>
      </c>
      <c r="R8" s="15">
        <v>7</v>
      </c>
      <c r="S8" s="15">
        <v>3</v>
      </c>
      <c r="T8" s="15"/>
      <c r="U8" s="26">
        <f t="shared" ref="U8:U26" si="0">(C8+D8+E8)/3+I8+K8+M8+O8+Q8+R8+S8-T8</f>
        <v>44</v>
      </c>
      <c r="V8" s="54">
        <v>3</v>
      </c>
    </row>
    <row r="9" spans="1:22" x14ac:dyDescent="0.5">
      <c r="B9" s="15">
        <v>16</v>
      </c>
      <c r="C9" s="26">
        <v>6</v>
      </c>
      <c r="D9" s="26">
        <v>6</v>
      </c>
      <c r="E9" s="26">
        <v>4</v>
      </c>
      <c r="F9" s="74">
        <v>6</v>
      </c>
      <c r="G9" s="70">
        <v>6</v>
      </c>
      <c r="H9" s="70">
        <v>2</v>
      </c>
      <c r="I9" s="15">
        <v>5</v>
      </c>
      <c r="J9" s="70">
        <v>2</v>
      </c>
      <c r="K9" s="15">
        <v>5</v>
      </c>
      <c r="L9" s="74">
        <v>7</v>
      </c>
      <c r="M9" s="15">
        <v>5</v>
      </c>
      <c r="N9" s="74">
        <v>7</v>
      </c>
      <c r="O9" s="15">
        <v>5</v>
      </c>
      <c r="P9" s="74">
        <v>8</v>
      </c>
      <c r="Q9" s="15">
        <v>6</v>
      </c>
      <c r="R9" s="15">
        <v>3</v>
      </c>
      <c r="S9" s="15">
        <v>3</v>
      </c>
      <c r="T9" s="15"/>
      <c r="U9" s="26">
        <f t="shared" si="0"/>
        <v>37.333333333333329</v>
      </c>
    </row>
    <row r="10" spans="1:22" x14ac:dyDescent="0.5">
      <c r="B10" s="15">
        <v>17</v>
      </c>
      <c r="C10" s="26">
        <v>8</v>
      </c>
      <c r="D10" s="26">
        <v>8</v>
      </c>
      <c r="E10" s="26">
        <v>8</v>
      </c>
      <c r="F10" s="74">
        <v>8</v>
      </c>
      <c r="G10" s="70">
        <v>7</v>
      </c>
      <c r="H10" s="70">
        <v>7</v>
      </c>
      <c r="I10" s="15">
        <v>6</v>
      </c>
      <c r="J10" s="70">
        <v>7</v>
      </c>
      <c r="K10" s="15">
        <v>6</v>
      </c>
      <c r="L10" s="74">
        <v>6</v>
      </c>
      <c r="M10" s="15">
        <v>7</v>
      </c>
      <c r="N10" s="74">
        <v>6</v>
      </c>
      <c r="O10" s="15">
        <v>7</v>
      </c>
      <c r="P10" s="74">
        <v>8</v>
      </c>
      <c r="Q10" s="15">
        <v>8</v>
      </c>
      <c r="R10" s="15">
        <v>6</v>
      </c>
      <c r="S10" s="15">
        <v>4</v>
      </c>
      <c r="T10" s="15"/>
      <c r="U10" s="26">
        <f t="shared" si="0"/>
        <v>52</v>
      </c>
      <c r="V10" s="54">
        <v>2</v>
      </c>
    </row>
    <row r="11" spans="1:22" x14ac:dyDescent="0.5">
      <c r="B11" s="15">
        <v>18</v>
      </c>
      <c r="C11" s="26">
        <v>9</v>
      </c>
      <c r="D11" s="26">
        <v>9</v>
      </c>
      <c r="E11" s="26">
        <v>9</v>
      </c>
      <c r="F11" s="74">
        <v>9</v>
      </c>
      <c r="G11" s="70">
        <v>10</v>
      </c>
      <c r="H11" s="70">
        <v>9</v>
      </c>
      <c r="I11" s="15">
        <v>8</v>
      </c>
      <c r="J11" s="70">
        <v>9</v>
      </c>
      <c r="K11" s="15">
        <v>9</v>
      </c>
      <c r="L11" s="74">
        <v>7</v>
      </c>
      <c r="M11" s="15">
        <v>8</v>
      </c>
      <c r="N11" s="74">
        <v>7</v>
      </c>
      <c r="O11" s="15">
        <v>8</v>
      </c>
      <c r="P11" s="74">
        <v>7</v>
      </c>
      <c r="Q11" s="15">
        <v>9</v>
      </c>
      <c r="R11" s="15">
        <v>8</v>
      </c>
      <c r="S11" s="15">
        <v>4</v>
      </c>
      <c r="T11" s="15"/>
      <c r="U11" s="26">
        <f t="shared" si="0"/>
        <v>63</v>
      </c>
      <c r="V11" s="54">
        <v>1</v>
      </c>
    </row>
    <row r="12" spans="1:22" ht="16.5" customHeight="1" x14ac:dyDescent="0.5">
      <c r="B12" s="15">
        <v>19</v>
      </c>
      <c r="C12" s="26">
        <v>4</v>
      </c>
      <c r="D12" s="26">
        <v>4</v>
      </c>
      <c r="E12" s="26">
        <v>4</v>
      </c>
      <c r="F12" s="74">
        <v>4</v>
      </c>
      <c r="G12" s="70">
        <v>3</v>
      </c>
      <c r="H12" s="70">
        <v>3</v>
      </c>
      <c r="I12" s="15">
        <v>4</v>
      </c>
      <c r="J12" s="70">
        <v>3</v>
      </c>
      <c r="K12" s="15">
        <v>4</v>
      </c>
      <c r="L12" s="74">
        <v>4</v>
      </c>
      <c r="M12" s="15">
        <v>4</v>
      </c>
      <c r="N12" s="74">
        <v>4</v>
      </c>
      <c r="O12" s="15">
        <v>4</v>
      </c>
      <c r="P12" s="74">
        <v>4</v>
      </c>
      <c r="Q12" s="15">
        <v>2</v>
      </c>
      <c r="R12" s="15">
        <v>0</v>
      </c>
      <c r="S12" s="15">
        <v>0</v>
      </c>
      <c r="T12" s="15"/>
      <c r="U12" s="26">
        <f t="shared" si="0"/>
        <v>22</v>
      </c>
    </row>
    <row r="13" spans="1:22" s="69" customFormat="1" x14ac:dyDescent="0.5">
      <c r="A13" s="69" t="s">
        <v>183</v>
      </c>
      <c r="B13" s="70">
        <v>12</v>
      </c>
      <c r="C13" s="70">
        <v>10</v>
      </c>
      <c r="D13" s="70">
        <v>10</v>
      </c>
      <c r="E13" s="70">
        <v>10</v>
      </c>
      <c r="F13" s="70">
        <v>9</v>
      </c>
      <c r="G13" s="70">
        <v>8</v>
      </c>
      <c r="H13" s="70"/>
      <c r="I13" s="70">
        <v>9</v>
      </c>
      <c r="J13" s="70"/>
      <c r="K13" s="70">
        <v>8</v>
      </c>
      <c r="L13" s="74">
        <v>8</v>
      </c>
      <c r="M13" s="70">
        <v>8</v>
      </c>
      <c r="N13" s="74">
        <v>8</v>
      </c>
      <c r="O13" s="70">
        <v>8</v>
      </c>
      <c r="P13" s="74">
        <v>8</v>
      </c>
      <c r="Q13" s="70">
        <v>10</v>
      </c>
      <c r="R13" s="70">
        <v>10</v>
      </c>
      <c r="S13" s="70">
        <v>5</v>
      </c>
      <c r="T13" s="70"/>
      <c r="U13" s="26">
        <f t="shared" si="0"/>
        <v>68</v>
      </c>
      <c r="V13" s="69">
        <v>1</v>
      </c>
    </row>
    <row r="14" spans="1:22" s="69" customFormat="1" x14ac:dyDescent="0.5">
      <c r="B14" s="70">
        <v>13</v>
      </c>
      <c r="C14" s="70">
        <v>9</v>
      </c>
      <c r="D14" s="70">
        <v>9</v>
      </c>
      <c r="E14" s="70">
        <v>9</v>
      </c>
      <c r="F14" s="70">
        <v>10</v>
      </c>
      <c r="G14" s="70">
        <v>9</v>
      </c>
      <c r="H14" s="70"/>
      <c r="I14" s="70">
        <v>8</v>
      </c>
      <c r="J14" s="70"/>
      <c r="K14" s="70">
        <v>8</v>
      </c>
      <c r="L14" s="74">
        <v>9</v>
      </c>
      <c r="M14" s="70">
        <v>7</v>
      </c>
      <c r="N14" s="74">
        <v>9</v>
      </c>
      <c r="O14" s="70">
        <v>8</v>
      </c>
      <c r="P14" s="74">
        <v>9</v>
      </c>
      <c r="Q14" s="70">
        <v>9</v>
      </c>
      <c r="R14" s="70">
        <v>10</v>
      </c>
      <c r="S14" s="70">
        <v>4</v>
      </c>
      <c r="T14" s="70"/>
      <c r="U14" s="26">
        <f t="shared" si="0"/>
        <v>63</v>
      </c>
      <c r="V14" s="69">
        <v>2</v>
      </c>
    </row>
    <row r="15" spans="1:22" x14ac:dyDescent="0.5">
      <c r="A15" t="s">
        <v>189</v>
      </c>
      <c r="B15" s="15">
        <v>3</v>
      </c>
      <c r="C15" s="26">
        <v>6</v>
      </c>
      <c r="D15" s="26">
        <v>7</v>
      </c>
      <c r="E15" s="26">
        <v>6</v>
      </c>
      <c r="F15" s="74">
        <v>7</v>
      </c>
      <c r="G15" s="70">
        <v>7</v>
      </c>
      <c r="H15" s="70">
        <v>6</v>
      </c>
      <c r="I15" s="15">
        <v>5</v>
      </c>
      <c r="J15" s="70">
        <v>7</v>
      </c>
      <c r="K15" s="15">
        <v>6</v>
      </c>
      <c r="L15" s="74">
        <v>7</v>
      </c>
      <c r="M15" s="15">
        <v>6</v>
      </c>
      <c r="N15" s="74">
        <v>7</v>
      </c>
      <c r="O15" s="15">
        <v>6</v>
      </c>
      <c r="P15" s="74">
        <v>7</v>
      </c>
      <c r="Q15" s="15">
        <v>8</v>
      </c>
      <c r="R15" s="15">
        <v>7</v>
      </c>
      <c r="S15" s="15">
        <v>4</v>
      </c>
      <c r="T15" s="15"/>
      <c r="U15" s="26">
        <f t="shared" si="0"/>
        <v>48.333333333333329</v>
      </c>
    </row>
    <row r="16" spans="1:22" x14ac:dyDescent="0.5">
      <c r="B16" s="15">
        <v>4</v>
      </c>
      <c r="C16" s="26">
        <v>10</v>
      </c>
      <c r="D16" s="26">
        <v>10</v>
      </c>
      <c r="E16" s="26">
        <v>10</v>
      </c>
      <c r="F16" s="74">
        <v>10</v>
      </c>
      <c r="G16" s="70">
        <v>9</v>
      </c>
      <c r="H16" s="70">
        <v>5</v>
      </c>
      <c r="I16" s="15">
        <v>10</v>
      </c>
      <c r="J16" s="70">
        <v>5</v>
      </c>
      <c r="K16" s="15">
        <v>9</v>
      </c>
      <c r="L16" s="74">
        <v>10</v>
      </c>
      <c r="M16" s="15">
        <v>9</v>
      </c>
      <c r="N16" s="74">
        <v>10</v>
      </c>
      <c r="O16" s="15">
        <v>9</v>
      </c>
      <c r="P16" s="74">
        <v>10</v>
      </c>
      <c r="Q16" s="15">
        <v>10</v>
      </c>
      <c r="R16" s="15">
        <v>10</v>
      </c>
      <c r="S16" s="15">
        <v>5</v>
      </c>
      <c r="T16" s="15"/>
      <c r="U16" s="26">
        <f t="shared" si="0"/>
        <v>72</v>
      </c>
      <c r="V16" s="54">
        <v>1</v>
      </c>
    </row>
    <row r="17" spans="1:22" x14ac:dyDescent="0.5">
      <c r="B17" s="15">
        <v>5</v>
      </c>
      <c r="C17" s="26">
        <v>5</v>
      </c>
      <c r="D17" s="26">
        <v>5</v>
      </c>
      <c r="E17" s="26">
        <v>5</v>
      </c>
      <c r="F17" s="74">
        <v>5</v>
      </c>
      <c r="G17" s="70">
        <v>5</v>
      </c>
      <c r="H17" s="70">
        <v>6</v>
      </c>
      <c r="I17" s="15">
        <v>6</v>
      </c>
      <c r="J17" s="70">
        <v>7</v>
      </c>
      <c r="K17" s="15">
        <v>6</v>
      </c>
      <c r="L17" s="74">
        <v>6</v>
      </c>
      <c r="M17" s="15">
        <v>4</v>
      </c>
      <c r="N17" s="74">
        <v>6</v>
      </c>
      <c r="O17" s="15">
        <v>5</v>
      </c>
      <c r="P17" s="74">
        <v>5</v>
      </c>
      <c r="Q17" s="15">
        <v>5</v>
      </c>
      <c r="R17" s="15">
        <v>6</v>
      </c>
      <c r="S17" s="15">
        <v>2</v>
      </c>
      <c r="T17" s="15"/>
      <c r="U17" s="26">
        <f t="shared" si="0"/>
        <v>39</v>
      </c>
    </row>
    <row r="18" spans="1:22" x14ac:dyDescent="0.5">
      <c r="B18" s="15">
        <v>6</v>
      </c>
      <c r="C18" s="26">
        <v>8</v>
      </c>
      <c r="D18" s="26">
        <v>8</v>
      </c>
      <c r="E18" s="26">
        <v>8</v>
      </c>
      <c r="F18" s="74">
        <v>8</v>
      </c>
      <c r="G18" s="70">
        <v>8</v>
      </c>
      <c r="H18" s="70">
        <v>8</v>
      </c>
      <c r="I18" s="15">
        <v>8</v>
      </c>
      <c r="J18" s="70">
        <v>8</v>
      </c>
      <c r="K18" s="15">
        <v>9</v>
      </c>
      <c r="L18" s="74">
        <v>8</v>
      </c>
      <c r="M18" s="15">
        <v>8</v>
      </c>
      <c r="N18" s="74">
        <v>8</v>
      </c>
      <c r="O18" s="15">
        <v>7</v>
      </c>
      <c r="P18" s="74">
        <v>8</v>
      </c>
      <c r="Q18" s="15">
        <v>8</v>
      </c>
      <c r="R18" s="15">
        <v>8</v>
      </c>
      <c r="S18" s="15">
        <v>5</v>
      </c>
      <c r="T18" s="15"/>
      <c r="U18" s="26">
        <f t="shared" si="0"/>
        <v>61</v>
      </c>
      <c r="V18" s="54">
        <v>3</v>
      </c>
    </row>
    <row r="19" spans="1:22" x14ac:dyDescent="0.5">
      <c r="B19" s="15">
        <v>7</v>
      </c>
      <c r="C19" s="26">
        <v>5</v>
      </c>
      <c r="D19" s="26">
        <v>6</v>
      </c>
      <c r="E19" s="26">
        <v>4</v>
      </c>
      <c r="F19" s="74">
        <v>5</v>
      </c>
      <c r="G19" s="70">
        <v>3</v>
      </c>
      <c r="H19" s="70">
        <v>5</v>
      </c>
      <c r="I19" s="15">
        <v>5</v>
      </c>
      <c r="J19" s="70">
        <v>5</v>
      </c>
      <c r="K19" s="15">
        <v>5</v>
      </c>
      <c r="L19" s="74">
        <v>6</v>
      </c>
      <c r="M19" s="15">
        <v>5</v>
      </c>
      <c r="N19" s="74">
        <v>5</v>
      </c>
      <c r="O19" s="15">
        <v>5</v>
      </c>
      <c r="P19" s="74">
        <v>5</v>
      </c>
      <c r="Q19" s="15">
        <v>6</v>
      </c>
      <c r="R19" s="15">
        <v>7</v>
      </c>
      <c r="S19" s="15">
        <v>3</v>
      </c>
      <c r="T19" s="15"/>
      <c r="U19" s="26">
        <f t="shared" si="0"/>
        <v>41</v>
      </c>
    </row>
    <row r="20" spans="1:22" x14ac:dyDescent="0.5">
      <c r="B20" s="15">
        <v>8</v>
      </c>
      <c r="C20" s="26">
        <v>6</v>
      </c>
      <c r="D20" s="26">
        <v>6</v>
      </c>
      <c r="E20" s="26">
        <v>6</v>
      </c>
      <c r="F20" s="74">
        <v>7</v>
      </c>
      <c r="G20" s="70">
        <v>8</v>
      </c>
      <c r="H20" s="70">
        <v>7</v>
      </c>
      <c r="I20" s="15">
        <v>6</v>
      </c>
      <c r="J20" s="70">
        <v>8</v>
      </c>
      <c r="K20" s="15">
        <v>6</v>
      </c>
      <c r="L20" s="74">
        <v>5</v>
      </c>
      <c r="M20" s="15">
        <v>6</v>
      </c>
      <c r="N20" s="74">
        <v>5</v>
      </c>
      <c r="O20" s="15">
        <v>7</v>
      </c>
      <c r="P20" s="74">
        <v>6</v>
      </c>
      <c r="Q20" s="15">
        <v>6</v>
      </c>
      <c r="R20" s="15">
        <v>6</v>
      </c>
      <c r="S20" s="15">
        <v>3</v>
      </c>
      <c r="T20" s="15"/>
      <c r="U20" s="26">
        <f t="shared" si="0"/>
        <v>46</v>
      </c>
    </row>
    <row r="21" spans="1:22" x14ac:dyDescent="0.5">
      <c r="B21" s="15">
        <v>9</v>
      </c>
      <c r="C21" s="26">
        <v>9</v>
      </c>
      <c r="D21" s="26">
        <v>9</v>
      </c>
      <c r="E21" s="26">
        <v>9</v>
      </c>
      <c r="F21" s="74">
        <v>9</v>
      </c>
      <c r="G21" s="70">
        <v>9</v>
      </c>
      <c r="H21" s="70">
        <v>9</v>
      </c>
      <c r="I21" s="15">
        <v>8</v>
      </c>
      <c r="J21" s="70">
        <v>9</v>
      </c>
      <c r="K21" s="15">
        <v>9</v>
      </c>
      <c r="L21" s="74">
        <v>9</v>
      </c>
      <c r="M21" s="15">
        <v>9</v>
      </c>
      <c r="N21" s="74">
        <v>9</v>
      </c>
      <c r="O21" s="15">
        <v>8</v>
      </c>
      <c r="P21" s="74">
        <v>8</v>
      </c>
      <c r="Q21" s="15">
        <v>9</v>
      </c>
      <c r="R21" s="15">
        <v>10</v>
      </c>
      <c r="S21" s="15">
        <v>5</v>
      </c>
      <c r="T21" s="15"/>
      <c r="U21" s="26">
        <f t="shared" si="0"/>
        <v>67</v>
      </c>
      <c r="V21" s="54">
        <v>2</v>
      </c>
    </row>
    <row r="22" spans="1:22" x14ac:dyDescent="0.5">
      <c r="B22" s="15">
        <v>10</v>
      </c>
      <c r="C22" s="26">
        <v>5</v>
      </c>
      <c r="D22" s="26">
        <v>5</v>
      </c>
      <c r="E22" s="26">
        <v>5</v>
      </c>
      <c r="F22" s="74">
        <v>4</v>
      </c>
      <c r="G22" s="70">
        <v>6</v>
      </c>
      <c r="H22" s="70">
        <v>6</v>
      </c>
      <c r="I22" s="15">
        <v>5</v>
      </c>
      <c r="J22" s="70">
        <v>6</v>
      </c>
      <c r="K22" s="15">
        <v>6</v>
      </c>
      <c r="L22" s="74">
        <v>4</v>
      </c>
      <c r="M22" s="15">
        <v>5</v>
      </c>
      <c r="N22" s="74">
        <v>4</v>
      </c>
      <c r="O22" s="15">
        <v>5</v>
      </c>
      <c r="P22" s="74">
        <v>4</v>
      </c>
      <c r="Q22" s="15">
        <v>4</v>
      </c>
      <c r="R22" s="15">
        <v>6</v>
      </c>
      <c r="S22" s="15">
        <v>2</v>
      </c>
      <c r="T22" s="15"/>
      <c r="U22" s="26">
        <f t="shared" si="0"/>
        <v>38</v>
      </c>
    </row>
    <row r="23" spans="1:22" x14ac:dyDescent="0.5">
      <c r="B23" s="15">
        <v>11</v>
      </c>
      <c r="C23" s="26">
        <v>6</v>
      </c>
      <c r="D23" s="26">
        <v>6</v>
      </c>
      <c r="E23" s="26">
        <v>6</v>
      </c>
      <c r="F23" s="74">
        <v>6</v>
      </c>
      <c r="G23" s="70">
        <v>7</v>
      </c>
      <c r="H23" s="70">
        <v>7</v>
      </c>
      <c r="I23" s="15">
        <v>6</v>
      </c>
      <c r="J23" s="70">
        <v>7</v>
      </c>
      <c r="K23" s="15">
        <v>7</v>
      </c>
      <c r="L23" s="74">
        <v>6</v>
      </c>
      <c r="M23" s="15">
        <v>6</v>
      </c>
      <c r="N23" s="74">
        <v>6</v>
      </c>
      <c r="O23" s="15">
        <v>6</v>
      </c>
      <c r="P23" s="74">
        <v>6</v>
      </c>
      <c r="Q23" s="15">
        <v>6</v>
      </c>
      <c r="R23" s="15">
        <v>0</v>
      </c>
      <c r="S23" s="15">
        <v>3</v>
      </c>
      <c r="T23" s="15"/>
      <c r="U23" s="26">
        <f t="shared" si="0"/>
        <v>40</v>
      </c>
    </row>
    <row r="24" spans="1:22" s="69" customFormat="1" x14ac:dyDescent="0.5">
      <c r="A24" s="69" t="s">
        <v>181</v>
      </c>
      <c r="B24" s="70">
        <v>1</v>
      </c>
      <c r="C24" s="70">
        <v>10</v>
      </c>
      <c r="D24" s="70">
        <v>1</v>
      </c>
      <c r="E24" s="70">
        <v>9</v>
      </c>
      <c r="F24" s="70">
        <v>10</v>
      </c>
      <c r="G24" s="70">
        <v>8</v>
      </c>
      <c r="H24" s="70">
        <v>8</v>
      </c>
      <c r="I24" s="70">
        <v>8</v>
      </c>
      <c r="J24" s="70">
        <v>7</v>
      </c>
      <c r="K24" s="70">
        <v>9</v>
      </c>
      <c r="L24" s="74">
        <v>10</v>
      </c>
      <c r="M24" s="70">
        <v>8</v>
      </c>
      <c r="N24" s="74">
        <v>10</v>
      </c>
      <c r="O24" s="70">
        <v>9</v>
      </c>
      <c r="P24" s="74">
        <v>10</v>
      </c>
      <c r="Q24" s="70">
        <v>10</v>
      </c>
      <c r="R24" s="70">
        <v>9</v>
      </c>
      <c r="S24" s="70">
        <v>5</v>
      </c>
      <c r="T24" s="70"/>
      <c r="U24" s="26">
        <f t="shared" si="0"/>
        <v>64.666666666666671</v>
      </c>
      <c r="V24" s="69">
        <v>1</v>
      </c>
    </row>
    <row r="25" spans="1:22" s="69" customFormat="1" x14ac:dyDescent="0.5">
      <c r="B25" s="70">
        <v>2</v>
      </c>
      <c r="C25" s="70">
        <v>8</v>
      </c>
      <c r="D25" s="70">
        <v>8</v>
      </c>
      <c r="E25" s="70">
        <v>7</v>
      </c>
      <c r="F25" s="70">
        <v>8</v>
      </c>
      <c r="G25" s="70">
        <v>8</v>
      </c>
      <c r="H25" s="70">
        <v>8</v>
      </c>
      <c r="I25" s="70">
        <v>9</v>
      </c>
      <c r="J25" s="70">
        <v>7</v>
      </c>
      <c r="K25" s="70">
        <v>8</v>
      </c>
      <c r="L25" s="74">
        <v>8</v>
      </c>
      <c r="M25" s="70">
        <v>7</v>
      </c>
      <c r="N25" s="74">
        <v>8</v>
      </c>
      <c r="O25" s="70">
        <v>7</v>
      </c>
      <c r="P25" s="74">
        <v>8</v>
      </c>
      <c r="Q25" s="70">
        <v>8</v>
      </c>
      <c r="R25" s="70">
        <v>10</v>
      </c>
      <c r="S25" s="70">
        <v>4</v>
      </c>
      <c r="T25" s="70"/>
      <c r="U25" s="26">
        <f t="shared" si="0"/>
        <v>60.666666666666671</v>
      </c>
      <c r="V25" s="69">
        <v>2</v>
      </c>
    </row>
    <row r="26" spans="1:22" s="69" customFormat="1" x14ac:dyDescent="0.5">
      <c r="B26" s="70">
        <v>21</v>
      </c>
      <c r="C26" s="70">
        <v>9</v>
      </c>
      <c r="D26" s="70">
        <v>9</v>
      </c>
      <c r="E26" s="70">
        <v>8</v>
      </c>
      <c r="F26" s="70">
        <v>9</v>
      </c>
      <c r="G26" s="70">
        <v>8</v>
      </c>
      <c r="H26" s="70">
        <v>8</v>
      </c>
      <c r="I26" s="70">
        <v>7</v>
      </c>
      <c r="J26" s="70">
        <v>8</v>
      </c>
      <c r="K26" s="70">
        <v>7</v>
      </c>
      <c r="L26" s="74">
        <v>9</v>
      </c>
      <c r="M26" s="70">
        <v>7</v>
      </c>
      <c r="N26" s="74">
        <v>9</v>
      </c>
      <c r="O26" s="70">
        <v>8</v>
      </c>
      <c r="P26" s="74">
        <v>9</v>
      </c>
      <c r="Q26" s="70">
        <v>10</v>
      </c>
      <c r="R26" s="70">
        <v>8</v>
      </c>
      <c r="S26" s="70">
        <v>5</v>
      </c>
      <c r="T26" s="70">
        <v>1</v>
      </c>
      <c r="U26" s="26">
        <f t="shared" si="0"/>
        <v>59.666666666666664</v>
      </c>
      <c r="V26" s="69">
        <v>3</v>
      </c>
    </row>
    <row r="27" spans="1:22" x14ac:dyDescent="0.5">
      <c r="B27" s="15"/>
      <c r="C27" s="26"/>
      <c r="D27" s="26"/>
      <c r="E27" s="26"/>
      <c r="F27" s="74"/>
      <c r="G27" s="70"/>
      <c r="H27" s="70"/>
      <c r="I27" s="15"/>
      <c r="J27" s="70"/>
      <c r="K27" s="15"/>
      <c r="L27" s="74"/>
      <c r="M27" s="15"/>
      <c r="N27" s="74"/>
      <c r="O27" s="15"/>
      <c r="P27" s="74"/>
      <c r="Q27" s="15"/>
      <c r="R27" s="15"/>
      <c r="S27" s="15"/>
      <c r="T27" s="15"/>
      <c r="U27" s="15"/>
    </row>
    <row r="28" spans="1:22" x14ac:dyDescent="0.5">
      <c r="B28" s="15"/>
      <c r="C28" s="26"/>
      <c r="D28" s="26"/>
      <c r="E28" s="26"/>
      <c r="F28" s="74"/>
      <c r="G28" s="70"/>
      <c r="H28" s="70"/>
      <c r="I28" s="15"/>
      <c r="J28" s="70"/>
      <c r="K28" s="15"/>
      <c r="L28" s="74"/>
      <c r="M28" s="15"/>
      <c r="N28" s="74"/>
      <c r="O28" s="15"/>
      <c r="P28" s="74"/>
      <c r="Q28" s="15"/>
      <c r="R28" s="15"/>
      <c r="S28" s="15"/>
      <c r="T28" s="15"/>
      <c r="U28" s="15"/>
    </row>
  </sheetData>
  <mergeCells count="8">
    <mergeCell ref="M4:Q4"/>
    <mergeCell ref="C4:G4"/>
    <mergeCell ref="C6:G6"/>
    <mergeCell ref="L5:M5"/>
    <mergeCell ref="N5:O5"/>
    <mergeCell ref="P5:Q5"/>
    <mergeCell ref="H4:I4"/>
    <mergeCell ref="J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1"/>
  <sheetViews>
    <sheetView topLeftCell="A6" workbookViewId="0">
      <selection activeCell="AK16" sqref="AK16"/>
    </sheetView>
  </sheetViews>
  <sheetFormatPr defaultRowHeight="14.35" x14ac:dyDescent="0.5"/>
  <cols>
    <col min="1" max="36" width="4.41015625" customWidth="1"/>
    <col min="37" max="37" width="5.703125" customWidth="1"/>
  </cols>
  <sheetData>
    <row r="2" spans="1:37" ht="20" x14ac:dyDescent="0.6">
      <c r="E2" s="23" t="s">
        <v>164</v>
      </c>
    </row>
    <row r="4" spans="1:37" x14ac:dyDescent="0.5">
      <c r="B4" t="s">
        <v>50</v>
      </c>
    </row>
    <row r="5" spans="1:37" ht="124.5" customHeight="1" x14ac:dyDescent="0.5">
      <c r="B5" s="15" t="s">
        <v>2</v>
      </c>
      <c r="C5" s="106" t="s">
        <v>3</v>
      </c>
      <c r="D5" s="107"/>
      <c r="E5" s="108"/>
      <c r="F5" s="15" t="s">
        <v>165</v>
      </c>
      <c r="G5" s="15" t="s">
        <v>5</v>
      </c>
      <c r="H5" s="15" t="s">
        <v>166</v>
      </c>
      <c r="I5" s="105" t="s">
        <v>167</v>
      </c>
      <c r="J5" s="105"/>
      <c r="K5" s="105"/>
      <c r="L5" s="15" t="s">
        <v>169</v>
      </c>
      <c r="M5" s="105" t="s">
        <v>170</v>
      </c>
      <c r="N5" s="105"/>
      <c r="O5" s="105"/>
      <c r="P5" s="15" t="s">
        <v>174</v>
      </c>
      <c r="Q5" s="15" t="s">
        <v>10</v>
      </c>
      <c r="R5" s="15" t="s">
        <v>11</v>
      </c>
      <c r="S5" s="105" t="s">
        <v>13</v>
      </c>
      <c r="T5" s="105"/>
      <c r="U5" s="105" t="s">
        <v>12</v>
      </c>
      <c r="V5" s="105"/>
      <c r="W5" s="105"/>
      <c r="X5" s="106" t="s">
        <v>178</v>
      </c>
      <c r="Y5" s="107"/>
      <c r="Z5" s="108"/>
      <c r="AA5" s="106" t="s">
        <v>111</v>
      </c>
      <c r="AB5" s="107"/>
      <c r="AC5" s="108"/>
      <c r="AD5" s="106" t="s">
        <v>45</v>
      </c>
      <c r="AE5" s="107"/>
      <c r="AF5" s="108"/>
      <c r="AG5" s="15" t="s">
        <v>89</v>
      </c>
      <c r="AH5" s="15" t="s">
        <v>26</v>
      </c>
      <c r="AI5" s="15" t="s">
        <v>27</v>
      </c>
      <c r="AJ5" s="15"/>
    </row>
    <row r="6" spans="1:37" ht="90" customHeight="1" x14ac:dyDescent="0.5">
      <c r="B6" s="15"/>
      <c r="C6" s="26" t="s">
        <v>187</v>
      </c>
      <c r="D6" s="26" t="s">
        <v>191</v>
      </c>
      <c r="E6" s="26" t="s">
        <v>206</v>
      </c>
      <c r="F6" s="15"/>
      <c r="G6" s="15"/>
      <c r="H6" s="15"/>
      <c r="I6" s="15" t="s">
        <v>97</v>
      </c>
      <c r="J6" s="15" t="s">
        <v>168</v>
      </c>
      <c r="K6" s="15" t="s">
        <v>79</v>
      </c>
      <c r="L6" s="15"/>
      <c r="M6" s="15" t="s">
        <v>171</v>
      </c>
      <c r="N6" s="15" t="s">
        <v>172</v>
      </c>
      <c r="O6" s="15" t="s">
        <v>173</v>
      </c>
      <c r="P6" s="15"/>
      <c r="Q6" s="15"/>
      <c r="R6" s="15"/>
      <c r="S6" s="15" t="s">
        <v>175</v>
      </c>
      <c r="T6" s="15" t="s">
        <v>176</v>
      </c>
      <c r="U6" s="15" t="s">
        <v>85</v>
      </c>
      <c r="V6" s="15" t="s">
        <v>177</v>
      </c>
      <c r="W6" s="15" t="s">
        <v>96</v>
      </c>
      <c r="X6" s="26" t="s">
        <v>187</v>
      </c>
      <c r="Y6" s="26" t="s">
        <v>191</v>
      </c>
      <c r="Z6" s="26" t="s">
        <v>206</v>
      </c>
      <c r="AA6" s="26" t="s">
        <v>187</v>
      </c>
      <c r="AB6" s="26" t="s">
        <v>191</v>
      </c>
      <c r="AC6" s="26" t="s">
        <v>206</v>
      </c>
      <c r="AD6" s="26" t="s">
        <v>187</v>
      </c>
      <c r="AE6" s="26" t="s">
        <v>191</v>
      </c>
      <c r="AF6" s="26" t="s">
        <v>206</v>
      </c>
      <c r="AG6" s="15"/>
      <c r="AH6" s="15"/>
      <c r="AI6" s="15"/>
      <c r="AJ6" s="15"/>
    </row>
    <row r="7" spans="1:37" x14ac:dyDescent="0.5">
      <c r="B7" s="15"/>
      <c r="C7" s="26"/>
      <c r="D7" s="26"/>
      <c r="E7" s="15">
        <v>10</v>
      </c>
      <c r="F7" s="15">
        <v>5</v>
      </c>
      <c r="G7" s="15">
        <v>5</v>
      </c>
      <c r="H7" s="15">
        <v>5</v>
      </c>
      <c r="I7" s="15">
        <v>5</v>
      </c>
      <c r="J7" s="15">
        <v>5</v>
      </c>
      <c r="K7" s="15">
        <v>5</v>
      </c>
      <c r="L7" s="15">
        <v>5</v>
      </c>
      <c r="M7" s="15">
        <v>5</v>
      </c>
      <c r="N7" s="15">
        <v>5</v>
      </c>
      <c r="O7" s="15">
        <v>5</v>
      </c>
      <c r="P7" s="15">
        <v>5</v>
      </c>
      <c r="Q7" s="15">
        <v>5</v>
      </c>
      <c r="R7" s="15">
        <v>5</v>
      </c>
      <c r="S7" s="15">
        <v>5</v>
      </c>
      <c r="T7" s="15">
        <v>5</v>
      </c>
      <c r="U7" s="15">
        <v>5</v>
      </c>
      <c r="V7" s="15">
        <v>5</v>
      </c>
      <c r="W7" s="15">
        <v>5</v>
      </c>
      <c r="X7" s="26"/>
      <c r="Y7" s="26"/>
      <c r="Z7" s="15">
        <v>20</v>
      </c>
      <c r="AA7" s="26"/>
      <c r="AB7" s="26"/>
      <c r="AC7" s="15">
        <v>20</v>
      </c>
      <c r="AD7" s="26"/>
      <c r="AE7" s="26"/>
      <c r="AF7" s="15">
        <v>10</v>
      </c>
      <c r="AG7" s="15">
        <v>5</v>
      </c>
      <c r="AH7" s="15">
        <v>5</v>
      </c>
      <c r="AI7" s="15">
        <v>160</v>
      </c>
      <c r="AJ7" s="15"/>
    </row>
    <row r="8" spans="1:37" x14ac:dyDescent="0.5">
      <c r="A8" t="s">
        <v>181</v>
      </c>
      <c r="B8" s="15">
        <v>1</v>
      </c>
      <c r="C8" s="26">
        <v>6</v>
      </c>
      <c r="D8" s="26">
        <v>6</v>
      </c>
      <c r="E8" s="15">
        <v>7</v>
      </c>
      <c r="F8" s="15">
        <v>2</v>
      </c>
      <c r="G8" s="15">
        <v>3</v>
      </c>
      <c r="H8" s="15">
        <v>3</v>
      </c>
      <c r="I8" s="15">
        <v>3</v>
      </c>
      <c r="J8" s="15">
        <v>3</v>
      </c>
      <c r="K8" s="15">
        <v>2</v>
      </c>
      <c r="L8" s="15">
        <v>3</v>
      </c>
      <c r="M8" s="15">
        <v>3</v>
      </c>
      <c r="N8" s="15">
        <v>3</v>
      </c>
      <c r="O8" s="15">
        <v>4</v>
      </c>
      <c r="P8" s="15">
        <v>4</v>
      </c>
      <c r="Q8" s="15">
        <v>3</v>
      </c>
      <c r="R8" s="15">
        <v>4</v>
      </c>
      <c r="S8" s="15">
        <v>4</v>
      </c>
      <c r="T8" s="15">
        <v>4</v>
      </c>
      <c r="U8" s="15">
        <v>3</v>
      </c>
      <c r="V8" s="15">
        <v>4</v>
      </c>
      <c r="W8" s="15">
        <v>3</v>
      </c>
      <c r="X8" s="26">
        <v>14</v>
      </c>
      <c r="Y8" s="26">
        <v>18</v>
      </c>
      <c r="Z8" s="15">
        <v>17</v>
      </c>
      <c r="AA8" s="26">
        <v>17</v>
      </c>
      <c r="AB8" s="26">
        <v>11</v>
      </c>
      <c r="AC8" s="15">
        <v>17</v>
      </c>
      <c r="AD8" s="26">
        <v>8</v>
      </c>
      <c r="AE8" s="26">
        <v>6</v>
      </c>
      <c r="AF8" s="15">
        <v>9</v>
      </c>
      <c r="AG8" s="15">
        <v>4</v>
      </c>
      <c r="AH8" s="15"/>
      <c r="AI8" s="15">
        <f>(C8+D8+E8)/3+F8+G8+H8+I8+J8+K8+L8+M8+N8+O8+P8+Q8+R8+S8+T8+U8+V8+W8+(X8+Y8+Z8)/3+(AA8+AB8+AC8)/3+(AD8+AE8+AF8)/3+AG8-AH8</f>
        <v>107.33333333333333</v>
      </c>
      <c r="AJ8" s="15"/>
    </row>
    <row r="9" spans="1:37" x14ac:dyDescent="0.5">
      <c r="B9" s="15">
        <v>2</v>
      </c>
      <c r="C9" s="26">
        <v>8</v>
      </c>
      <c r="D9" s="26">
        <v>10</v>
      </c>
      <c r="E9" s="15">
        <v>8</v>
      </c>
      <c r="F9" s="15">
        <v>4</v>
      </c>
      <c r="G9" s="15">
        <v>5</v>
      </c>
      <c r="H9" s="15">
        <v>4</v>
      </c>
      <c r="I9" s="15">
        <v>4</v>
      </c>
      <c r="J9" s="15">
        <v>4</v>
      </c>
      <c r="K9" s="15">
        <v>3</v>
      </c>
      <c r="L9" s="15">
        <v>4</v>
      </c>
      <c r="M9" s="15">
        <v>4</v>
      </c>
      <c r="N9" s="15">
        <v>3</v>
      </c>
      <c r="O9" s="15">
        <v>4</v>
      </c>
      <c r="P9" s="15">
        <v>4</v>
      </c>
      <c r="Q9" s="15">
        <v>5</v>
      </c>
      <c r="R9" s="15">
        <v>5</v>
      </c>
      <c r="S9" s="15">
        <v>4</v>
      </c>
      <c r="T9" s="15">
        <v>4</v>
      </c>
      <c r="U9" s="15">
        <v>4</v>
      </c>
      <c r="V9" s="15">
        <v>4</v>
      </c>
      <c r="W9" s="15">
        <v>4</v>
      </c>
      <c r="X9" s="26">
        <v>15</v>
      </c>
      <c r="Y9" s="26">
        <v>14</v>
      </c>
      <c r="Z9" s="15">
        <v>14</v>
      </c>
      <c r="AA9" s="26">
        <v>14</v>
      </c>
      <c r="AB9" s="26">
        <v>15</v>
      </c>
      <c r="AC9" s="15">
        <v>18</v>
      </c>
      <c r="AD9" s="26">
        <v>6</v>
      </c>
      <c r="AE9" s="26">
        <v>7</v>
      </c>
      <c r="AF9" s="15">
        <v>8</v>
      </c>
      <c r="AG9" s="15">
        <v>3</v>
      </c>
      <c r="AH9" s="15"/>
      <c r="AI9" s="26">
        <f t="shared" ref="AI9:AI17" si="0">(C9+D9+E9)/3+F9+G9+H9+I9+J9+K9+L9+M9+N9+O9+P9+Q9+R9+S9+T9+U9+V9+W9+(X9+Y9+Z9)/3+(AA9+AB9+AC9)/3+(AD9+AE9+AF9)/3+AG9-AH9</f>
        <v>121.66666666666666</v>
      </c>
      <c r="AJ9" s="15">
        <v>2</v>
      </c>
    </row>
    <row r="10" spans="1:37" x14ac:dyDescent="0.5">
      <c r="B10" s="15">
        <v>3</v>
      </c>
      <c r="C10" s="26">
        <v>9</v>
      </c>
      <c r="D10" s="26">
        <v>9</v>
      </c>
      <c r="E10" s="15">
        <v>10</v>
      </c>
      <c r="F10" s="15">
        <v>3</v>
      </c>
      <c r="G10" s="15">
        <v>4</v>
      </c>
      <c r="H10" s="15">
        <v>4</v>
      </c>
      <c r="I10" s="15">
        <v>4</v>
      </c>
      <c r="J10" s="15">
        <v>4</v>
      </c>
      <c r="K10" s="15">
        <v>3</v>
      </c>
      <c r="L10" s="15">
        <v>3</v>
      </c>
      <c r="M10" s="15">
        <v>4</v>
      </c>
      <c r="N10" s="15">
        <v>4</v>
      </c>
      <c r="O10" s="15">
        <v>5</v>
      </c>
      <c r="P10" s="15">
        <v>4</v>
      </c>
      <c r="Q10" s="15">
        <v>5</v>
      </c>
      <c r="R10" s="15">
        <v>5</v>
      </c>
      <c r="S10" s="15">
        <v>4</v>
      </c>
      <c r="T10" s="15">
        <v>4</v>
      </c>
      <c r="U10" s="15">
        <v>4</v>
      </c>
      <c r="V10" s="15">
        <v>3</v>
      </c>
      <c r="W10" s="15">
        <v>4</v>
      </c>
      <c r="X10" s="26">
        <v>14</v>
      </c>
      <c r="Y10" s="26">
        <v>16</v>
      </c>
      <c r="Z10" s="15">
        <v>16</v>
      </c>
      <c r="AA10" s="26">
        <v>16</v>
      </c>
      <c r="AB10" s="26">
        <v>15</v>
      </c>
      <c r="AC10" s="15">
        <v>18</v>
      </c>
      <c r="AD10" s="26">
        <v>7</v>
      </c>
      <c r="AE10" s="26">
        <v>7</v>
      </c>
      <c r="AF10" s="15">
        <v>9</v>
      </c>
      <c r="AG10" s="15">
        <v>5</v>
      </c>
      <c r="AH10" s="15"/>
      <c r="AI10" s="26">
        <f t="shared" si="0"/>
        <v>124.66666666666667</v>
      </c>
      <c r="AJ10" s="15">
        <v>1</v>
      </c>
    </row>
    <row r="11" spans="1:37" x14ac:dyDescent="0.5">
      <c r="B11" s="15">
        <v>4</v>
      </c>
      <c r="C11" s="26">
        <v>6</v>
      </c>
      <c r="D11" s="26">
        <v>7</v>
      </c>
      <c r="E11" s="15">
        <v>6</v>
      </c>
      <c r="F11" s="15">
        <v>3</v>
      </c>
      <c r="G11" s="15">
        <v>3</v>
      </c>
      <c r="H11" s="15">
        <v>4</v>
      </c>
      <c r="I11" s="15">
        <v>3</v>
      </c>
      <c r="J11" s="15">
        <v>3</v>
      </c>
      <c r="K11" s="15">
        <v>3</v>
      </c>
      <c r="L11" s="15">
        <v>3</v>
      </c>
      <c r="M11" s="15">
        <v>3</v>
      </c>
      <c r="N11" s="15">
        <v>3</v>
      </c>
      <c r="O11" s="15">
        <v>4</v>
      </c>
      <c r="P11" s="15">
        <v>4</v>
      </c>
      <c r="Q11" s="15">
        <v>4</v>
      </c>
      <c r="R11" s="15">
        <v>5</v>
      </c>
      <c r="S11" s="15">
        <v>4</v>
      </c>
      <c r="T11" s="15">
        <v>4</v>
      </c>
      <c r="U11" s="15">
        <v>4</v>
      </c>
      <c r="V11" s="15">
        <v>5</v>
      </c>
      <c r="W11" s="15">
        <v>4</v>
      </c>
      <c r="X11" s="26">
        <v>14</v>
      </c>
      <c r="Y11" s="26">
        <v>12</v>
      </c>
      <c r="Z11" s="15">
        <v>15</v>
      </c>
      <c r="AA11" s="26">
        <v>14</v>
      </c>
      <c r="AB11" s="26">
        <v>13</v>
      </c>
      <c r="AC11" s="15">
        <v>17</v>
      </c>
      <c r="AD11" s="26">
        <v>8</v>
      </c>
      <c r="AE11" s="26">
        <v>6</v>
      </c>
      <c r="AF11" s="15">
        <v>9</v>
      </c>
      <c r="AG11" s="15">
        <v>4</v>
      </c>
      <c r="AH11" s="15"/>
      <c r="AI11" s="26">
        <f t="shared" si="0"/>
        <v>112.33333333333334</v>
      </c>
      <c r="AJ11" s="15"/>
    </row>
    <row r="12" spans="1:37" x14ac:dyDescent="0.5">
      <c r="B12" s="15">
        <v>12</v>
      </c>
      <c r="C12" s="26">
        <v>7</v>
      </c>
      <c r="D12" s="26">
        <v>8</v>
      </c>
      <c r="E12" s="15">
        <v>9</v>
      </c>
      <c r="F12" s="15">
        <v>3</v>
      </c>
      <c r="G12" s="15">
        <v>3</v>
      </c>
      <c r="H12" s="15">
        <v>3</v>
      </c>
      <c r="I12" s="15">
        <v>2</v>
      </c>
      <c r="J12" s="15">
        <v>3</v>
      </c>
      <c r="K12" s="15">
        <v>2</v>
      </c>
      <c r="L12" s="15">
        <v>3</v>
      </c>
      <c r="M12" s="15">
        <v>4</v>
      </c>
      <c r="N12" s="15">
        <v>3</v>
      </c>
      <c r="O12" s="15">
        <v>5</v>
      </c>
      <c r="P12" s="15">
        <v>4</v>
      </c>
      <c r="Q12" s="15">
        <v>4</v>
      </c>
      <c r="R12" s="15">
        <v>5</v>
      </c>
      <c r="S12" s="15">
        <v>4</v>
      </c>
      <c r="T12" s="15">
        <v>4</v>
      </c>
      <c r="U12" s="15">
        <v>5</v>
      </c>
      <c r="V12" s="15">
        <v>4</v>
      </c>
      <c r="W12" s="15">
        <v>4</v>
      </c>
      <c r="X12" s="26">
        <v>13</v>
      </c>
      <c r="Y12" s="26">
        <v>14</v>
      </c>
      <c r="Z12" s="15">
        <v>14</v>
      </c>
      <c r="AA12" s="26">
        <v>14</v>
      </c>
      <c r="AB12" s="26">
        <v>13</v>
      </c>
      <c r="AC12" s="15">
        <v>18</v>
      </c>
      <c r="AD12" s="26">
        <v>7</v>
      </c>
      <c r="AE12" s="26">
        <v>6</v>
      </c>
      <c r="AF12" s="15">
        <v>8</v>
      </c>
      <c r="AG12" s="15">
        <v>4</v>
      </c>
      <c r="AH12" s="15"/>
      <c r="AI12" s="26">
        <f t="shared" si="0"/>
        <v>112.66666666666667</v>
      </c>
      <c r="AJ12" s="15">
        <v>3</v>
      </c>
    </row>
    <row r="13" spans="1:37" s="69" customFormat="1" x14ac:dyDescent="0.5">
      <c r="A13" s="69" t="s">
        <v>189</v>
      </c>
      <c r="B13" s="70">
        <v>5</v>
      </c>
      <c r="C13" s="70">
        <v>6</v>
      </c>
      <c r="D13" s="70">
        <v>6</v>
      </c>
      <c r="E13" s="70">
        <v>5</v>
      </c>
      <c r="F13" s="70">
        <v>3</v>
      </c>
      <c r="G13" s="70">
        <v>3</v>
      </c>
      <c r="H13" s="70">
        <v>4</v>
      </c>
      <c r="I13" s="70">
        <v>3</v>
      </c>
      <c r="J13" s="70">
        <v>3</v>
      </c>
      <c r="K13" s="70">
        <v>3</v>
      </c>
      <c r="L13" s="70">
        <v>2</v>
      </c>
      <c r="M13" s="70">
        <v>2</v>
      </c>
      <c r="N13" s="70">
        <v>2</v>
      </c>
      <c r="O13" s="70">
        <v>3</v>
      </c>
      <c r="P13" s="70">
        <v>3</v>
      </c>
      <c r="Q13" s="70">
        <v>2</v>
      </c>
      <c r="R13" s="70">
        <v>2</v>
      </c>
      <c r="S13" s="70">
        <v>4</v>
      </c>
      <c r="T13" s="70">
        <v>3</v>
      </c>
      <c r="U13" s="70">
        <v>3</v>
      </c>
      <c r="V13" s="70">
        <v>3</v>
      </c>
      <c r="W13" s="70">
        <v>3</v>
      </c>
      <c r="X13" s="70">
        <v>15</v>
      </c>
      <c r="Y13" s="70">
        <v>14</v>
      </c>
      <c r="Z13" s="70">
        <v>14</v>
      </c>
      <c r="AA13" s="70">
        <v>14</v>
      </c>
      <c r="AB13" s="70">
        <v>15</v>
      </c>
      <c r="AC13" s="70">
        <v>16</v>
      </c>
      <c r="AD13" s="70">
        <v>7</v>
      </c>
      <c r="AE13" s="70">
        <v>7</v>
      </c>
      <c r="AF13" s="70">
        <v>7</v>
      </c>
      <c r="AG13" s="70">
        <v>4</v>
      </c>
      <c r="AH13" s="70"/>
      <c r="AI13" s="26">
        <f t="shared" si="0"/>
        <v>97</v>
      </c>
      <c r="AJ13" s="70"/>
    </row>
    <row r="14" spans="1:37" s="69" customFormat="1" x14ac:dyDescent="0.5">
      <c r="B14" s="70">
        <v>6</v>
      </c>
      <c r="C14" s="70">
        <v>6</v>
      </c>
      <c r="D14" s="70">
        <v>6</v>
      </c>
      <c r="E14" s="70">
        <v>5</v>
      </c>
      <c r="F14" s="70">
        <v>3</v>
      </c>
      <c r="G14" s="70">
        <v>3</v>
      </c>
      <c r="H14" s="70">
        <v>3</v>
      </c>
      <c r="I14" s="70">
        <v>4</v>
      </c>
      <c r="J14" s="70">
        <v>4</v>
      </c>
      <c r="K14" s="70">
        <v>3</v>
      </c>
      <c r="L14" s="70">
        <v>1</v>
      </c>
      <c r="M14" s="70">
        <v>2</v>
      </c>
      <c r="N14" s="70">
        <v>2</v>
      </c>
      <c r="O14" s="70">
        <v>3</v>
      </c>
      <c r="P14" s="70">
        <v>2</v>
      </c>
      <c r="Q14" s="70">
        <v>2</v>
      </c>
      <c r="R14" s="70">
        <v>4</v>
      </c>
      <c r="S14" s="70">
        <v>3</v>
      </c>
      <c r="T14" s="70">
        <v>3</v>
      </c>
      <c r="U14" s="70">
        <v>4</v>
      </c>
      <c r="V14" s="70">
        <v>3</v>
      </c>
      <c r="W14" s="70">
        <v>3</v>
      </c>
      <c r="X14" s="70">
        <v>12</v>
      </c>
      <c r="Y14" s="70">
        <v>12</v>
      </c>
      <c r="Z14" s="70">
        <v>15</v>
      </c>
      <c r="AA14" s="70">
        <v>12</v>
      </c>
      <c r="AB14" s="70">
        <v>12</v>
      </c>
      <c r="AC14" s="70">
        <v>16</v>
      </c>
      <c r="AD14" s="70">
        <v>6</v>
      </c>
      <c r="AE14" s="70">
        <v>6</v>
      </c>
      <c r="AF14" s="70">
        <v>8</v>
      </c>
      <c r="AG14" s="70">
        <v>3</v>
      </c>
      <c r="AH14" s="70"/>
      <c r="AI14" s="26">
        <f t="shared" si="0"/>
        <v>93.666666666666671</v>
      </c>
      <c r="AJ14" s="70"/>
    </row>
    <row r="15" spans="1:37" s="69" customFormat="1" x14ac:dyDescent="0.5">
      <c r="B15" s="70">
        <v>7</v>
      </c>
      <c r="C15" s="70">
        <v>9</v>
      </c>
      <c r="D15" s="70">
        <v>9</v>
      </c>
      <c r="E15" s="70">
        <v>7</v>
      </c>
      <c r="F15" s="70">
        <v>4</v>
      </c>
      <c r="G15" s="70">
        <v>3</v>
      </c>
      <c r="H15" s="70">
        <v>4</v>
      </c>
      <c r="I15" s="70">
        <v>4</v>
      </c>
      <c r="J15" s="70">
        <v>4</v>
      </c>
      <c r="K15" s="70">
        <v>4</v>
      </c>
      <c r="L15" s="70">
        <v>2</v>
      </c>
      <c r="M15" s="70">
        <v>3</v>
      </c>
      <c r="N15" s="70">
        <v>3</v>
      </c>
      <c r="O15" s="70">
        <v>3</v>
      </c>
      <c r="P15" s="70">
        <v>3</v>
      </c>
      <c r="Q15" s="70">
        <v>3</v>
      </c>
      <c r="R15" s="70">
        <v>5</v>
      </c>
      <c r="S15" s="70">
        <v>4</v>
      </c>
      <c r="T15" s="70">
        <v>5</v>
      </c>
      <c r="U15" s="70">
        <v>4</v>
      </c>
      <c r="V15" s="70">
        <v>4</v>
      </c>
      <c r="W15" s="70">
        <v>5</v>
      </c>
      <c r="X15" s="70">
        <v>15</v>
      </c>
      <c r="Y15" s="70">
        <v>17</v>
      </c>
      <c r="Z15" s="70">
        <v>16</v>
      </c>
      <c r="AA15" s="70">
        <v>17</v>
      </c>
      <c r="AB15" s="70">
        <v>15</v>
      </c>
      <c r="AC15" s="70">
        <v>16</v>
      </c>
      <c r="AD15" s="70">
        <v>7</v>
      </c>
      <c r="AE15" s="70">
        <v>7</v>
      </c>
      <c r="AF15" s="70">
        <v>8</v>
      </c>
      <c r="AG15" s="70">
        <v>4</v>
      </c>
      <c r="AH15" s="70"/>
      <c r="AI15" s="26">
        <f t="shared" si="0"/>
        <v>118.66666666666667</v>
      </c>
      <c r="AJ15" s="70">
        <v>2</v>
      </c>
    </row>
    <row r="16" spans="1:37" s="69" customFormat="1" x14ac:dyDescent="0.5">
      <c r="B16" s="70">
        <v>9</v>
      </c>
      <c r="C16" s="70">
        <v>8</v>
      </c>
      <c r="D16" s="70">
        <v>8</v>
      </c>
      <c r="E16" s="70">
        <v>6</v>
      </c>
      <c r="F16" s="70">
        <v>3</v>
      </c>
      <c r="G16" s="70">
        <v>3</v>
      </c>
      <c r="H16" s="70">
        <v>3</v>
      </c>
      <c r="I16" s="70">
        <v>3</v>
      </c>
      <c r="J16" s="70">
        <v>3</v>
      </c>
      <c r="K16" s="70">
        <v>3</v>
      </c>
      <c r="L16" s="70">
        <v>2</v>
      </c>
      <c r="M16" s="70">
        <v>2</v>
      </c>
      <c r="N16" s="70">
        <v>2</v>
      </c>
      <c r="O16" s="70">
        <v>3</v>
      </c>
      <c r="P16" s="70">
        <v>3</v>
      </c>
      <c r="Q16" s="70">
        <v>4</v>
      </c>
      <c r="R16" s="70">
        <v>4</v>
      </c>
      <c r="S16" s="70">
        <v>4</v>
      </c>
      <c r="T16" s="70">
        <v>4</v>
      </c>
      <c r="U16" s="70">
        <v>4</v>
      </c>
      <c r="V16" s="70">
        <v>3</v>
      </c>
      <c r="W16" s="70">
        <v>4</v>
      </c>
      <c r="X16" s="70">
        <v>15</v>
      </c>
      <c r="Y16" s="70">
        <v>14</v>
      </c>
      <c r="Z16" s="70">
        <v>17</v>
      </c>
      <c r="AA16" s="70">
        <v>16</v>
      </c>
      <c r="AB16" s="70">
        <v>16</v>
      </c>
      <c r="AC16" s="70">
        <v>17</v>
      </c>
      <c r="AD16" s="70">
        <v>6</v>
      </c>
      <c r="AE16" s="70">
        <v>7</v>
      </c>
      <c r="AF16" s="70">
        <v>10</v>
      </c>
      <c r="AG16" s="70">
        <v>3</v>
      </c>
      <c r="AH16" s="70"/>
      <c r="AI16" s="26">
        <f t="shared" si="0"/>
        <v>106.66666666666666</v>
      </c>
      <c r="AJ16" s="70" t="s">
        <v>207</v>
      </c>
      <c r="AK16" s="69" t="s">
        <v>208</v>
      </c>
    </row>
    <row r="17" spans="2:36" s="69" customFormat="1" x14ac:dyDescent="0.5">
      <c r="B17" s="70">
        <v>11</v>
      </c>
      <c r="C17" s="70">
        <v>10</v>
      </c>
      <c r="D17" s="70">
        <v>10</v>
      </c>
      <c r="E17" s="70">
        <v>8</v>
      </c>
      <c r="F17" s="70">
        <v>4</v>
      </c>
      <c r="G17" s="70">
        <v>4</v>
      </c>
      <c r="H17" s="70">
        <v>4</v>
      </c>
      <c r="I17" s="70">
        <v>4</v>
      </c>
      <c r="J17" s="70">
        <v>4</v>
      </c>
      <c r="K17" s="70">
        <v>4</v>
      </c>
      <c r="L17" s="70">
        <v>4</v>
      </c>
      <c r="M17" s="70">
        <v>4</v>
      </c>
      <c r="N17" s="70">
        <v>4</v>
      </c>
      <c r="O17" s="70">
        <v>5</v>
      </c>
      <c r="P17" s="70">
        <v>4</v>
      </c>
      <c r="Q17" s="70">
        <v>3</v>
      </c>
      <c r="R17" s="70">
        <v>3</v>
      </c>
      <c r="S17" s="70">
        <v>5</v>
      </c>
      <c r="T17" s="70">
        <v>5</v>
      </c>
      <c r="U17" s="70">
        <v>5</v>
      </c>
      <c r="V17" s="70">
        <v>4</v>
      </c>
      <c r="W17" s="70">
        <v>5</v>
      </c>
      <c r="X17" s="70">
        <v>15</v>
      </c>
      <c r="Y17" s="70">
        <v>18</v>
      </c>
      <c r="Z17" s="70">
        <v>16</v>
      </c>
      <c r="AA17" s="70">
        <v>18</v>
      </c>
      <c r="AB17" s="70">
        <v>16</v>
      </c>
      <c r="AC17" s="70">
        <v>17</v>
      </c>
      <c r="AD17" s="70">
        <v>9</v>
      </c>
      <c r="AE17" s="70">
        <v>8</v>
      </c>
      <c r="AF17" s="70">
        <v>8</v>
      </c>
      <c r="AG17" s="70">
        <v>5</v>
      </c>
      <c r="AH17" s="70"/>
      <c r="AI17" s="26">
        <f t="shared" si="0"/>
        <v>131</v>
      </c>
      <c r="AJ17" s="70">
        <v>1</v>
      </c>
    </row>
    <row r="18" spans="2:36" x14ac:dyDescent="0.5">
      <c r="B18" s="15"/>
      <c r="C18" s="26"/>
      <c r="D18" s="2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26"/>
      <c r="Y18" s="26"/>
      <c r="Z18" s="15"/>
      <c r="AA18" s="26"/>
      <c r="AB18" s="26"/>
      <c r="AC18" s="15"/>
      <c r="AD18" s="26"/>
      <c r="AE18" s="26"/>
      <c r="AF18" s="15"/>
      <c r="AG18" s="15"/>
      <c r="AH18" s="15"/>
      <c r="AI18" s="15"/>
      <c r="AJ18" s="15"/>
    </row>
    <row r="19" spans="2:36" x14ac:dyDescent="0.5">
      <c r="B19" s="15"/>
      <c r="C19" s="26"/>
      <c r="D19" s="2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6"/>
      <c r="Y19" s="26"/>
      <c r="Z19" s="15"/>
      <c r="AA19" s="26"/>
      <c r="AB19" s="26"/>
      <c r="AC19" s="15"/>
      <c r="AD19" s="26"/>
      <c r="AE19" s="26"/>
      <c r="AF19" s="15"/>
      <c r="AG19" s="15"/>
      <c r="AH19" s="15"/>
      <c r="AI19" s="15"/>
      <c r="AJ19" s="15"/>
    </row>
    <row r="20" spans="2:36" x14ac:dyDescent="0.5">
      <c r="B20" s="15"/>
      <c r="C20" s="26"/>
      <c r="D20" s="2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26"/>
      <c r="Y20" s="26"/>
      <c r="Z20" s="15"/>
      <c r="AA20" s="26"/>
      <c r="AB20" s="26"/>
      <c r="AC20" s="15"/>
      <c r="AD20" s="26"/>
      <c r="AE20" s="26"/>
      <c r="AF20" s="15"/>
      <c r="AG20" s="15"/>
      <c r="AH20" s="15"/>
      <c r="AI20" s="15"/>
      <c r="AJ20" s="15"/>
    </row>
    <row r="21" spans="2:36" x14ac:dyDescent="0.5">
      <c r="B21" s="15"/>
      <c r="C21" s="26"/>
      <c r="D21" s="2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26"/>
      <c r="Y21" s="26"/>
      <c r="Z21" s="15"/>
      <c r="AA21" s="26"/>
      <c r="AB21" s="26"/>
      <c r="AC21" s="15"/>
      <c r="AD21" s="26"/>
      <c r="AE21" s="26"/>
      <c r="AF21" s="15"/>
      <c r="AG21" s="15"/>
      <c r="AH21" s="15"/>
      <c r="AI21" s="15"/>
      <c r="AJ21" s="15"/>
    </row>
    <row r="22" spans="2:36" x14ac:dyDescent="0.5">
      <c r="B22" s="15"/>
      <c r="C22" s="26"/>
      <c r="D22" s="2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26"/>
      <c r="Y22" s="26"/>
      <c r="Z22" s="15"/>
      <c r="AA22" s="26"/>
      <c r="AB22" s="26"/>
      <c r="AC22" s="15"/>
      <c r="AD22" s="26"/>
      <c r="AE22" s="26"/>
      <c r="AF22" s="15"/>
      <c r="AG22" s="15"/>
      <c r="AH22" s="15"/>
      <c r="AI22" s="15"/>
      <c r="AJ22" s="15"/>
    </row>
    <row r="23" spans="2:36" x14ac:dyDescent="0.5">
      <c r="B23" s="15"/>
      <c r="C23" s="26"/>
      <c r="D23" s="2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26"/>
      <c r="Y23" s="26"/>
      <c r="Z23" s="15"/>
      <c r="AA23" s="26"/>
      <c r="AB23" s="26"/>
      <c r="AC23" s="15"/>
      <c r="AD23" s="26"/>
      <c r="AE23" s="26"/>
      <c r="AF23" s="15"/>
      <c r="AG23" s="15"/>
      <c r="AH23" s="15"/>
      <c r="AI23" s="15"/>
      <c r="AJ23" s="15"/>
    </row>
    <row r="24" spans="2:36" x14ac:dyDescent="0.5">
      <c r="B24" s="15"/>
      <c r="C24" s="26"/>
      <c r="D24" s="2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26"/>
      <c r="Y24" s="26"/>
      <c r="Z24" s="15"/>
      <c r="AA24" s="26"/>
      <c r="AB24" s="26"/>
      <c r="AC24" s="15"/>
      <c r="AD24" s="26"/>
      <c r="AE24" s="26"/>
      <c r="AF24" s="15"/>
      <c r="AG24" s="15"/>
      <c r="AH24" s="15"/>
      <c r="AI24" s="15"/>
      <c r="AJ24" s="15"/>
    </row>
    <row r="25" spans="2:36" x14ac:dyDescent="0.5">
      <c r="B25" s="15"/>
      <c r="C25" s="26"/>
      <c r="D25" s="2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26"/>
      <c r="Y25" s="26"/>
      <c r="Z25" s="15"/>
      <c r="AA25" s="26"/>
      <c r="AB25" s="26"/>
      <c r="AC25" s="15"/>
      <c r="AD25" s="26"/>
      <c r="AE25" s="26"/>
      <c r="AF25" s="15"/>
      <c r="AG25" s="15"/>
      <c r="AH25" s="15"/>
      <c r="AI25" s="15"/>
      <c r="AJ25" s="15"/>
    </row>
    <row r="26" spans="2:36" x14ac:dyDescent="0.5">
      <c r="B26" s="15"/>
      <c r="C26" s="26"/>
      <c r="D26" s="2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26"/>
      <c r="Y26" s="26"/>
      <c r="Z26" s="15"/>
      <c r="AA26" s="26"/>
      <c r="AB26" s="26"/>
      <c r="AC26" s="15"/>
      <c r="AD26" s="26"/>
      <c r="AE26" s="26"/>
      <c r="AF26" s="15"/>
      <c r="AG26" s="15"/>
      <c r="AH26" s="15"/>
      <c r="AI26" s="15"/>
      <c r="AJ26" s="15"/>
    </row>
    <row r="27" spans="2:36" x14ac:dyDescent="0.5">
      <c r="B27" s="15"/>
      <c r="C27" s="26"/>
      <c r="D27" s="2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26"/>
      <c r="Y27" s="26"/>
      <c r="Z27" s="15"/>
      <c r="AA27" s="26"/>
      <c r="AB27" s="26"/>
      <c r="AC27" s="15"/>
      <c r="AD27" s="26"/>
      <c r="AE27" s="26"/>
      <c r="AF27" s="15"/>
      <c r="AG27" s="15"/>
      <c r="AH27" s="15"/>
      <c r="AI27" s="15"/>
      <c r="AJ27" s="15"/>
    </row>
    <row r="28" spans="2:36" x14ac:dyDescent="0.5">
      <c r="B28" s="15"/>
      <c r="C28" s="26"/>
      <c r="D28" s="2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26"/>
      <c r="Y28" s="26"/>
      <c r="Z28" s="15"/>
      <c r="AA28" s="26"/>
      <c r="AB28" s="26"/>
      <c r="AC28" s="15"/>
      <c r="AD28" s="26"/>
      <c r="AE28" s="26"/>
      <c r="AF28" s="15"/>
      <c r="AG28" s="15"/>
      <c r="AH28" s="15"/>
      <c r="AI28" s="15"/>
      <c r="AJ28" s="15"/>
    </row>
    <row r="29" spans="2:36" x14ac:dyDescent="0.5">
      <c r="B29" s="15"/>
      <c r="C29" s="26"/>
      <c r="D29" s="2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26"/>
      <c r="Y29" s="26"/>
      <c r="Z29" s="15"/>
      <c r="AA29" s="26"/>
      <c r="AB29" s="26"/>
      <c r="AC29" s="15"/>
      <c r="AD29" s="26"/>
      <c r="AE29" s="26"/>
      <c r="AF29" s="15"/>
      <c r="AG29" s="15"/>
      <c r="AH29" s="15"/>
      <c r="AI29" s="15"/>
      <c r="AJ29" s="15"/>
    </row>
    <row r="30" spans="2:36" x14ac:dyDescent="0.5">
      <c r="B30" s="15"/>
      <c r="C30" s="26"/>
      <c r="D30" s="2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26"/>
      <c r="Y30" s="26"/>
      <c r="Z30" s="15"/>
      <c r="AA30" s="26"/>
      <c r="AB30" s="26"/>
      <c r="AC30" s="15"/>
      <c r="AD30" s="26"/>
      <c r="AE30" s="26"/>
      <c r="AF30" s="15"/>
      <c r="AG30" s="15"/>
      <c r="AH30" s="15"/>
      <c r="AI30" s="15"/>
      <c r="AJ30" s="15"/>
    </row>
    <row r="31" spans="2:36" x14ac:dyDescent="0.5">
      <c r="B31" s="15"/>
      <c r="C31" s="26"/>
      <c r="D31" s="2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26"/>
      <c r="Y31" s="26"/>
      <c r="Z31" s="15"/>
      <c r="AA31" s="26"/>
      <c r="AB31" s="26"/>
      <c r="AC31" s="15"/>
      <c r="AD31" s="26"/>
      <c r="AE31" s="26"/>
      <c r="AF31" s="15"/>
      <c r="AG31" s="15"/>
      <c r="AH31" s="15"/>
      <c r="AI31" s="15"/>
      <c r="AJ31" s="15"/>
    </row>
    <row r="32" spans="2:36" x14ac:dyDescent="0.5">
      <c r="B32" s="15"/>
      <c r="C32" s="26"/>
      <c r="D32" s="2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26"/>
      <c r="Y32" s="26"/>
      <c r="Z32" s="15"/>
      <c r="AA32" s="26"/>
      <c r="AB32" s="26"/>
      <c r="AC32" s="15"/>
      <c r="AD32" s="26"/>
      <c r="AE32" s="26"/>
      <c r="AF32" s="15"/>
      <c r="AG32" s="15"/>
      <c r="AH32" s="15"/>
      <c r="AI32" s="15"/>
      <c r="AJ32" s="15"/>
    </row>
    <row r="33" spans="2:36" x14ac:dyDescent="0.5">
      <c r="B33" s="15"/>
      <c r="C33" s="26"/>
      <c r="D33" s="2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26"/>
      <c r="Y33" s="26"/>
      <c r="Z33" s="15"/>
      <c r="AA33" s="26"/>
      <c r="AB33" s="26"/>
      <c r="AC33" s="15"/>
      <c r="AD33" s="26"/>
      <c r="AE33" s="26"/>
      <c r="AF33" s="15"/>
      <c r="AG33" s="15"/>
      <c r="AH33" s="15"/>
      <c r="AI33" s="15"/>
      <c r="AJ33" s="15"/>
    </row>
    <row r="34" spans="2:36" x14ac:dyDescent="0.5">
      <c r="B34" s="15"/>
      <c r="C34" s="26"/>
      <c r="D34" s="2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26"/>
      <c r="Y34" s="26"/>
      <c r="Z34" s="15"/>
      <c r="AA34" s="26"/>
      <c r="AB34" s="26"/>
      <c r="AC34" s="15"/>
      <c r="AD34" s="26"/>
      <c r="AE34" s="26"/>
      <c r="AF34" s="15"/>
      <c r="AG34" s="15"/>
      <c r="AH34" s="15"/>
      <c r="AI34" s="15"/>
      <c r="AJ34" s="15"/>
    </row>
    <row r="35" spans="2:36" x14ac:dyDescent="0.5">
      <c r="B35" s="15"/>
      <c r="C35" s="26"/>
      <c r="D35" s="2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26"/>
      <c r="Y35" s="26"/>
      <c r="Z35" s="15"/>
      <c r="AA35" s="26"/>
      <c r="AB35" s="26"/>
      <c r="AC35" s="15"/>
      <c r="AD35" s="26"/>
      <c r="AE35" s="26"/>
      <c r="AF35" s="15"/>
      <c r="AG35" s="15"/>
      <c r="AH35" s="15"/>
      <c r="AI35" s="15"/>
      <c r="AJ35" s="15"/>
    </row>
    <row r="39" spans="2:36" x14ac:dyDescent="0.5">
      <c r="AG39" t="s">
        <v>107</v>
      </c>
    </row>
    <row r="41" spans="2:36" x14ac:dyDescent="0.5">
      <c r="AG41" t="s">
        <v>108</v>
      </c>
    </row>
  </sheetData>
  <mergeCells count="8">
    <mergeCell ref="C5:E5"/>
    <mergeCell ref="X5:Z5"/>
    <mergeCell ref="AA5:AC5"/>
    <mergeCell ref="AD5:AF5"/>
    <mergeCell ref="I5:K5"/>
    <mergeCell ref="M5:O5"/>
    <mergeCell ref="S5:T5"/>
    <mergeCell ref="U5:W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42"/>
  <sheetViews>
    <sheetView tabSelected="1" topLeftCell="N1" workbookViewId="0">
      <selection activeCell="T14" sqref="T14"/>
    </sheetView>
  </sheetViews>
  <sheetFormatPr defaultRowHeight="14.35" x14ac:dyDescent="0.5"/>
  <cols>
    <col min="2" max="12" width="11.41015625" customWidth="1"/>
  </cols>
  <sheetData>
    <row r="2" spans="2:24" ht="17.350000000000001" x14ac:dyDescent="0.5">
      <c r="C2" s="22" t="s">
        <v>109</v>
      </c>
    </row>
    <row r="3" spans="2:24" x14ac:dyDescent="0.5">
      <c r="B3" t="s">
        <v>50</v>
      </c>
    </row>
    <row r="4" spans="2:24" ht="86" x14ac:dyDescent="0.5">
      <c r="B4" s="15" t="s">
        <v>2</v>
      </c>
      <c r="C4" s="15" t="s">
        <v>3</v>
      </c>
      <c r="D4" s="15" t="s">
        <v>45</v>
      </c>
      <c r="E4" s="15" t="s">
        <v>110</v>
      </c>
      <c r="F4" s="15" t="s">
        <v>111</v>
      </c>
      <c r="G4" s="15" t="s">
        <v>51</v>
      </c>
      <c r="H4" s="15" t="s">
        <v>25</v>
      </c>
      <c r="I4" s="15" t="s">
        <v>112</v>
      </c>
      <c r="J4" s="15" t="s">
        <v>26</v>
      </c>
      <c r="K4" s="15" t="s">
        <v>27</v>
      </c>
      <c r="L4" s="15"/>
    </row>
    <row r="5" spans="2:24" x14ac:dyDescent="0.5">
      <c r="B5" s="15"/>
      <c r="C5" s="15">
        <v>10</v>
      </c>
      <c r="D5" s="15">
        <v>20</v>
      </c>
      <c r="E5" s="15">
        <v>20</v>
      </c>
      <c r="F5" s="15">
        <v>20</v>
      </c>
      <c r="G5" s="15">
        <v>10</v>
      </c>
      <c r="H5" s="15">
        <v>10</v>
      </c>
      <c r="I5" s="15">
        <v>20</v>
      </c>
      <c r="J5" s="15">
        <v>5</v>
      </c>
      <c r="K5" s="15">
        <v>110</v>
      </c>
      <c r="L5" s="15"/>
      <c r="Q5" s="7" t="s">
        <v>2</v>
      </c>
      <c r="R5" s="7" t="s">
        <v>193</v>
      </c>
      <c r="S5" s="7"/>
      <c r="T5" s="7"/>
      <c r="U5" s="7" t="s">
        <v>27</v>
      </c>
      <c r="V5" s="7" t="s">
        <v>196</v>
      </c>
    </row>
    <row r="6" spans="2:24" x14ac:dyDescent="0.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R6" s="7" t="s">
        <v>186</v>
      </c>
      <c r="S6" s="7" t="s">
        <v>185</v>
      </c>
      <c r="T6" s="7" t="s">
        <v>194</v>
      </c>
      <c r="U6" s="7"/>
      <c r="V6" s="7"/>
    </row>
    <row r="7" spans="2:24" x14ac:dyDescent="0.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O7" s="63"/>
      <c r="P7" s="63"/>
      <c r="Q7" s="84"/>
      <c r="R7" s="84"/>
      <c r="S7" s="84"/>
      <c r="T7" s="84"/>
      <c r="U7" s="84">
        <f>(R7+S7+T7)/3</f>
        <v>0</v>
      </c>
      <c r="V7" s="84"/>
      <c r="W7" s="63"/>
      <c r="X7" s="63"/>
    </row>
    <row r="8" spans="2:24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O8" s="63"/>
      <c r="P8" s="63" t="s">
        <v>199</v>
      </c>
      <c r="Q8" s="84">
        <v>6</v>
      </c>
      <c r="R8" s="84">
        <v>28</v>
      </c>
      <c r="S8" s="84">
        <v>28</v>
      </c>
      <c r="T8" s="84">
        <v>28</v>
      </c>
      <c r="U8" s="84">
        <f t="shared" ref="U8:U28" si="0">(R8+S8+T8)/3</f>
        <v>28</v>
      </c>
      <c r="V8" s="84"/>
      <c r="W8" s="63"/>
      <c r="X8" s="63"/>
    </row>
    <row r="9" spans="2:24" x14ac:dyDescent="0.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O9" s="63"/>
      <c r="P9" s="63" t="s">
        <v>198</v>
      </c>
      <c r="Q9" s="84">
        <v>3</v>
      </c>
      <c r="R9" s="84">
        <v>30</v>
      </c>
      <c r="S9" s="84">
        <v>30</v>
      </c>
      <c r="T9" s="84">
        <v>30</v>
      </c>
      <c r="U9" s="84">
        <f t="shared" si="0"/>
        <v>30</v>
      </c>
      <c r="V9" s="84"/>
      <c r="W9" s="63"/>
      <c r="X9" s="63"/>
    </row>
    <row r="10" spans="2:24" x14ac:dyDescent="0.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O10" s="63"/>
      <c r="P10" s="63" t="s">
        <v>203</v>
      </c>
      <c r="Q10" s="84">
        <v>2</v>
      </c>
      <c r="R10" s="84">
        <v>28</v>
      </c>
      <c r="S10" s="84">
        <v>28</v>
      </c>
      <c r="T10" s="84">
        <v>28</v>
      </c>
      <c r="U10" s="84">
        <f t="shared" si="0"/>
        <v>28</v>
      </c>
      <c r="V10" s="84"/>
      <c r="W10" s="63"/>
      <c r="X10" s="63"/>
    </row>
    <row r="11" spans="2:24" x14ac:dyDescent="0.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O11" s="63"/>
      <c r="P11" s="63" t="s">
        <v>181</v>
      </c>
      <c r="Q11" s="84">
        <v>1</v>
      </c>
      <c r="R11" s="84">
        <v>28</v>
      </c>
      <c r="S11" s="84">
        <v>28</v>
      </c>
      <c r="T11" s="84">
        <v>28</v>
      </c>
      <c r="U11" s="84">
        <f t="shared" si="0"/>
        <v>28</v>
      </c>
      <c r="V11" s="84"/>
      <c r="W11" s="63"/>
      <c r="X11" s="63"/>
    </row>
    <row r="12" spans="2:24" x14ac:dyDescent="0.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O12" s="63"/>
      <c r="P12" s="63"/>
      <c r="Q12" s="84"/>
      <c r="R12" s="84"/>
      <c r="S12" s="84"/>
      <c r="T12" s="84"/>
      <c r="U12" s="84">
        <f t="shared" si="0"/>
        <v>0</v>
      </c>
      <c r="V12" s="84"/>
      <c r="W12" s="63"/>
      <c r="X12" s="63"/>
    </row>
    <row r="13" spans="2:24" x14ac:dyDescent="0.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O13" s="63"/>
      <c r="P13" s="63"/>
      <c r="Q13" s="84"/>
      <c r="R13" s="84"/>
      <c r="S13" s="84"/>
      <c r="T13" s="84"/>
      <c r="U13" s="84">
        <f t="shared" si="0"/>
        <v>0</v>
      </c>
      <c r="V13" s="84"/>
      <c r="W13" s="63"/>
      <c r="X13" s="63"/>
    </row>
    <row r="14" spans="2:24" x14ac:dyDescent="0.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O14" s="63"/>
      <c r="P14" s="63"/>
      <c r="Q14" s="84"/>
      <c r="R14" s="84"/>
      <c r="S14" s="84"/>
      <c r="T14" s="84"/>
      <c r="U14" s="84">
        <f t="shared" si="0"/>
        <v>0</v>
      </c>
      <c r="V14" s="84"/>
      <c r="W14" s="63"/>
      <c r="X14" s="63"/>
    </row>
    <row r="15" spans="2:24" x14ac:dyDescent="0.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O15" s="63"/>
      <c r="P15" s="63"/>
      <c r="Q15" s="84"/>
      <c r="R15" s="84"/>
      <c r="S15" s="84"/>
      <c r="T15" s="84"/>
      <c r="U15" s="84">
        <f t="shared" si="0"/>
        <v>0</v>
      </c>
      <c r="V15" s="84"/>
      <c r="W15" s="63"/>
      <c r="X15" s="63"/>
    </row>
    <row r="16" spans="2:24" x14ac:dyDescent="0.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O16" s="63"/>
      <c r="P16" s="63"/>
      <c r="Q16" s="84"/>
      <c r="R16" s="84"/>
      <c r="S16" s="84"/>
      <c r="T16" s="84"/>
      <c r="U16" s="84">
        <f t="shared" si="0"/>
        <v>0</v>
      </c>
      <c r="V16" s="84"/>
      <c r="W16" s="63"/>
      <c r="X16" s="63"/>
    </row>
    <row r="17" spans="2:24" x14ac:dyDescent="0.5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O17" s="63"/>
      <c r="P17" s="63"/>
      <c r="Q17" s="84"/>
      <c r="R17" s="84"/>
      <c r="S17" s="84"/>
      <c r="T17" s="84"/>
      <c r="U17" s="84">
        <f t="shared" si="0"/>
        <v>0</v>
      </c>
      <c r="V17" s="84"/>
      <c r="W17" s="63"/>
      <c r="X17" s="63"/>
    </row>
    <row r="18" spans="2:24" x14ac:dyDescent="0.5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O18" s="63"/>
      <c r="Q18" s="84"/>
      <c r="R18" s="84"/>
      <c r="S18" s="84"/>
      <c r="T18" s="84"/>
      <c r="U18" s="84">
        <f t="shared" si="0"/>
        <v>0</v>
      </c>
      <c r="V18" s="84"/>
      <c r="W18" s="63"/>
      <c r="X18" s="63"/>
    </row>
    <row r="19" spans="2:24" x14ac:dyDescent="0.5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O19" s="63"/>
      <c r="P19" s="63"/>
      <c r="Q19" s="84"/>
      <c r="R19" s="84"/>
      <c r="S19" s="84"/>
      <c r="T19" s="84"/>
      <c r="U19" s="84">
        <f t="shared" si="0"/>
        <v>0</v>
      </c>
      <c r="V19" s="84"/>
      <c r="W19" s="63"/>
      <c r="X19" s="63"/>
    </row>
    <row r="20" spans="2:24" x14ac:dyDescent="0.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O20" s="63"/>
      <c r="P20" s="63"/>
      <c r="Q20" s="84"/>
      <c r="R20" s="84"/>
      <c r="S20" s="84"/>
      <c r="T20" s="84"/>
      <c r="U20" s="84">
        <f t="shared" si="0"/>
        <v>0</v>
      </c>
      <c r="V20" s="84"/>
      <c r="W20" s="63"/>
      <c r="X20" s="63"/>
    </row>
    <row r="21" spans="2:24" x14ac:dyDescent="0.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O21" s="63"/>
      <c r="P21" s="63"/>
      <c r="Q21" s="84"/>
      <c r="R21" s="84"/>
      <c r="S21" s="84"/>
      <c r="T21" s="84"/>
      <c r="U21" s="84">
        <f t="shared" si="0"/>
        <v>0</v>
      </c>
      <c r="V21" s="84"/>
      <c r="W21" s="63"/>
      <c r="X21" s="63"/>
    </row>
    <row r="22" spans="2:24" x14ac:dyDescent="0.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O22" s="63"/>
      <c r="P22" s="63"/>
      <c r="Q22" s="63"/>
      <c r="R22" s="84"/>
      <c r="S22" s="84"/>
      <c r="T22" s="84"/>
      <c r="U22" s="84"/>
      <c r="V22" s="84"/>
      <c r="W22" s="63"/>
      <c r="X22" s="63"/>
    </row>
    <row r="23" spans="2:24" x14ac:dyDescent="0.5">
      <c r="O23" s="63"/>
      <c r="Q23" s="92"/>
      <c r="R23" s="84"/>
      <c r="S23" s="84"/>
      <c r="T23" s="84"/>
      <c r="U23" s="84">
        <f t="shared" si="0"/>
        <v>0</v>
      </c>
      <c r="V23" s="84"/>
      <c r="W23" s="63"/>
      <c r="X23" s="63"/>
    </row>
    <row r="24" spans="2:24" x14ac:dyDescent="0.5">
      <c r="O24" s="63"/>
      <c r="P24" s="63"/>
      <c r="Q24" s="92"/>
      <c r="R24" s="84"/>
      <c r="S24" s="84"/>
      <c r="T24" s="84"/>
      <c r="U24" s="84">
        <f t="shared" si="0"/>
        <v>0</v>
      </c>
      <c r="V24" s="84"/>
      <c r="W24" s="63"/>
      <c r="X24" s="63"/>
    </row>
    <row r="25" spans="2:24" x14ac:dyDescent="0.5">
      <c r="O25" s="63"/>
      <c r="P25" s="63"/>
      <c r="Q25" s="92"/>
      <c r="R25" s="84"/>
      <c r="S25" s="84"/>
      <c r="T25" s="84"/>
      <c r="U25" s="84">
        <f t="shared" si="0"/>
        <v>0</v>
      </c>
      <c r="V25" s="84"/>
      <c r="W25" s="63"/>
      <c r="X25" s="63"/>
    </row>
    <row r="26" spans="2:24" x14ac:dyDescent="0.5">
      <c r="J26" t="s">
        <v>107</v>
      </c>
      <c r="O26" s="63"/>
      <c r="P26" s="63"/>
      <c r="Q26" s="92"/>
      <c r="R26" s="84"/>
      <c r="S26" s="84"/>
      <c r="T26" s="84"/>
      <c r="U26" s="84">
        <f t="shared" si="0"/>
        <v>0</v>
      </c>
      <c r="V26" s="84"/>
      <c r="W26" s="63"/>
      <c r="X26" s="63"/>
    </row>
    <row r="27" spans="2:24" x14ac:dyDescent="0.5">
      <c r="O27" s="63"/>
      <c r="P27" s="63"/>
      <c r="Q27" s="92"/>
      <c r="R27" s="84"/>
      <c r="S27" s="84"/>
      <c r="T27" s="84"/>
      <c r="U27" s="84">
        <f t="shared" si="0"/>
        <v>0</v>
      </c>
      <c r="V27" s="84"/>
      <c r="W27" s="63"/>
      <c r="X27" s="63"/>
    </row>
    <row r="28" spans="2:24" x14ac:dyDescent="0.5">
      <c r="J28" t="s">
        <v>108</v>
      </c>
      <c r="O28" s="63"/>
      <c r="P28" s="63"/>
      <c r="Q28" s="92"/>
      <c r="R28" s="84"/>
      <c r="S28" s="84"/>
      <c r="T28" s="84"/>
      <c r="U28" s="84">
        <f t="shared" si="0"/>
        <v>0</v>
      </c>
      <c r="V28" s="84"/>
      <c r="W28" s="63"/>
      <c r="X28" s="63"/>
    </row>
    <row r="29" spans="2:24" x14ac:dyDescent="0.5"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2:24" x14ac:dyDescent="0.5"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2:24" x14ac:dyDescent="0.5">
      <c r="O31" s="63"/>
      <c r="P31" s="63"/>
      <c r="Q31" s="63"/>
      <c r="R31" s="63"/>
      <c r="S31" s="63"/>
      <c r="T31" s="63"/>
      <c r="U31" s="63"/>
      <c r="V31" s="63"/>
      <c r="W31" s="63"/>
      <c r="X31" s="63"/>
    </row>
    <row r="32" spans="2:24" x14ac:dyDescent="0.5"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5:24" x14ac:dyDescent="0.5"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5:24" x14ac:dyDescent="0.5">
      <c r="O34" s="63"/>
      <c r="P34" s="63"/>
      <c r="Q34" s="63"/>
      <c r="R34" s="63"/>
      <c r="S34" s="63"/>
      <c r="T34" s="63"/>
      <c r="U34" s="63"/>
      <c r="V34" s="63"/>
      <c r="W34" s="63"/>
      <c r="X34" s="63"/>
    </row>
    <row r="35" spans="15:24" x14ac:dyDescent="0.5">
      <c r="O35" s="63"/>
      <c r="P35" s="63"/>
      <c r="Q35" s="63"/>
      <c r="R35" s="63"/>
      <c r="S35" s="63"/>
      <c r="T35" s="63"/>
      <c r="U35" s="63"/>
      <c r="V35" s="63"/>
      <c r="W35" s="63"/>
      <c r="X35" s="63"/>
    </row>
    <row r="36" spans="15:24" x14ac:dyDescent="0.5"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37" spans="15:24" x14ac:dyDescent="0.5">
      <c r="O37" s="63"/>
      <c r="P37" s="63"/>
      <c r="Q37" s="63"/>
      <c r="R37" s="63"/>
      <c r="S37" s="63"/>
      <c r="T37" s="63"/>
      <c r="U37" s="63"/>
      <c r="V37" s="63"/>
      <c r="W37" s="63"/>
      <c r="X37" s="63"/>
    </row>
    <row r="38" spans="15:24" x14ac:dyDescent="0.5"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15:24" x14ac:dyDescent="0.5">
      <c r="O39" s="63"/>
      <c r="P39" s="63"/>
      <c r="Q39" s="63"/>
      <c r="R39" s="63"/>
      <c r="S39" s="63"/>
      <c r="T39" s="63"/>
      <c r="U39" s="63"/>
      <c r="V39" s="63"/>
      <c r="W39" s="63"/>
      <c r="X39" s="63"/>
    </row>
    <row r="40" spans="15:24" x14ac:dyDescent="0.5"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5:24" x14ac:dyDescent="0.5"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5:24" x14ac:dyDescent="0.5">
      <c r="O42" s="63"/>
      <c r="P42" s="63"/>
      <c r="Q42" s="63"/>
      <c r="R42" s="63"/>
      <c r="S42" s="63"/>
      <c r="T42" s="63"/>
      <c r="U42" s="63"/>
      <c r="V42" s="63"/>
      <c r="W42" s="63"/>
      <c r="X42" s="6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T18" sqref="T18"/>
    </sheetView>
  </sheetViews>
  <sheetFormatPr defaultRowHeight="14.35" x14ac:dyDescent="0.5"/>
  <sheetData>
    <row r="2" spans="1:18" ht="17.350000000000001" x14ac:dyDescent="0.5">
      <c r="E2" s="22" t="s">
        <v>113</v>
      </c>
    </row>
    <row r="4" spans="1:18" ht="71.7" x14ac:dyDescent="0.5">
      <c r="B4" s="15" t="s">
        <v>2</v>
      </c>
      <c r="C4" s="106" t="s">
        <v>3</v>
      </c>
      <c r="D4" s="107"/>
      <c r="E4" s="108"/>
      <c r="F4" s="15" t="s">
        <v>96</v>
      </c>
      <c r="G4" s="15" t="s">
        <v>5</v>
      </c>
      <c r="H4" s="15" t="s">
        <v>114</v>
      </c>
      <c r="I4" s="15" t="s">
        <v>115</v>
      </c>
      <c r="J4" s="15" t="s">
        <v>116</v>
      </c>
      <c r="K4" s="15" t="s">
        <v>117</v>
      </c>
      <c r="L4" s="15" t="s">
        <v>118</v>
      </c>
      <c r="M4" s="15" t="s">
        <v>119</v>
      </c>
      <c r="N4" s="15" t="s">
        <v>11</v>
      </c>
      <c r="O4" s="15" t="s">
        <v>120</v>
      </c>
      <c r="P4" s="15" t="s">
        <v>26</v>
      </c>
      <c r="Q4" s="15" t="s">
        <v>27</v>
      </c>
      <c r="R4" s="15"/>
    </row>
    <row r="5" spans="1:18" x14ac:dyDescent="0.5">
      <c r="B5" s="15"/>
      <c r="C5" s="106">
        <v>10</v>
      </c>
      <c r="D5" s="107"/>
      <c r="E5" s="108"/>
      <c r="F5" s="15">
        <v>5</v>
      </c>
      <c r="G5" s="15">
        <v>10</v>
      </c>
      <c r="H5" s="15">
        <v>5</v>
      </c>
      <c r="I5" s="15">
        <v>10</v>
      </c>
      <c r="J5" s="15">
        <v>10</v>
      </c>
      <c r="K5" s="15">
        <v>15</v>
      </c>
      <c r="L5" s="15">
        <v>5</v>
      </c>
      <c r="M5" s="15">
        <v>5</v>
      </c>
      <c r="N5" s="15">
        <v>5</v>
      </c>
      <c r="O5" s="15">
        <v>15</v>
      </c>
      <c r="P5" s="15"/>
      <c r="Q5" s="15">
        <v>145</v>
      </c>
      <c r="R5" s="15"/>
    </row>
    <row r="6" spans="1:18" ht="28.7" x14ac:dyDescent="0.5">
      <c r="B6" s="26"/>
      <c r="C6" s="56" t="s">
        <v>190</v>
      </c>
      <c r="D6" s="57" t="s">
        <v>185</v>
      </c>
      <c r="E6" s="58" t="s">
        <v>192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x14ac:dyDescent="0.5">
      <c r="A7" t="s">
        <v>183</v>
      </c>
      <c r="B7" s="15">
        <v>7</v>
      </c>
      <c r="C7" s="26">
        <v>9</v>
      </c>
      <c r="D7" s="26">
        <v>9</v>
      </c>
      <c r="E7" s="15">
        <v>9</v>
      </c>
      <c r="F7" s="15">
        <v>4</v>
      </c>
      <c r="G7" s="15">
        <v>10</v>
      </c>
      <c r="H7" s="15">
        <v>2</v>
      </c>
      <c r="I7" s="15">
        <v>9</v>
      </c>
      <c r="J7" s="15">
        <v>9</v>
      </c>
      <c r="K7" s="15">
        <v>15</v>
      </c>
      <c r="L7" s="15">
        <v>4</v>
      </c>
      <c r="M7" s="15">
        <v>3</v>
      </c>
      <c r="N7" s="15">
        <v>4</v>
      </c>
      <c r="O7" s="15">
        <v>13</v>
      </c>
      <c r="P7" s="15"/>
      <c r="Q7" s="15">
        <f>(C7+D7+E7)/3+F7+G7+H7+I7+J7+K7+L7+M7+N7+O7-P7</f>
        <v>82</v>
      </c>
      <c r="R7" s="15">
        <v>1</v>
      </c>
    </row>
    <row r="8" spans="1:18" x14ac:dyDescent="0.5">
      <c r="A8" t="s">
        <v>189</v>
      </c>
      <c r="B8" s="15">
        <v>5</v>
      </c>
      <c r="C8" s="26">
        <v>9</v>
      </c>
      <c r="D8" s="26">
        <v>9</v>
      </c>
      <c r="E8" s="15">
        <v>9</v>
      </c>
      <c r="F8" s="15">
        <v>4</v>
      </c>
      <c r="G8" s="15">
        <v>10</v>
      </c>
      <c r="H8" s="15">
        <v>3</v>
      </c>
      <c r="I8" s="15">
        <v>9</v>
      </c>
      <c r="J8" s="15">
        <v>8</v>
      </c>
      <c r="K8" s="15">
        <v>14</v>
      </c>
      <c r="L8" s="15">
        <v>5</v>
      </c>
      <c r="M8" s="15">
        <v>4</v>
      </c>
      <c r="N8" s="15">
        <v>4</v>
      </c>
      <c r="O8" s="15">
        <v>14</v>
      </c>
      <c r="P8" s="15"/>
      <c r="Q8" s="26">
        <f t="shared" ref="Q8:Q13" si="0">(C8+D8+E8)/3+F8+G8+H8+I8+J8+K8+L8+M8+N8+O8-P8</f>
        <v>84</v>
      </c>
      <c r="R8" s="15">
        <v>1</v>
      </c>
    </row>
    <row r="9" spans="1:18" x14ac:dyDescent="0.5">
      <c r="B9" s="15">
        <v>6</v>
      </c>
      <c r="C9" s="26">
        <v>5</v>
      </c>
      <c r="D9" s="26">
        <v>6</v>
      </c>
      <c r="E9" s="15">
        <v>6</v>
      </c>
      <c r="F9" s="15">
        <v>1</v>
      </c>
      <c r="G9" s="15">
        <v>6</v>
      </c>
      <c r="H9" s="15">
        <v>3</v>
      </c>
      <c r="I9" s="15">
        <v>10</v>
      </c>
      <c r="J9" s="15">
        <v>3</v>
      </c>
      <c r="K9" s="15">
        <v>13</v>
      </c>
      <c r="L9" s="15">
        <v>2</v>
      </c>
      <c r="M9" s="15">
        <v>2</v>
      </c>
      <c r="N9" s="15">
        <v>1</v>
      </c>
      <c r="O9" s="15">
        <v>10</v>
      </c>
      <c r="P9" s="15"/>
      <c r="Q9" s="26">
        <f t="shared" si="0"/>
        <v>56.666666666666671</v>
      </c>
      <c r="R9" s="15">
        <v>2</v>
      </c>
    </row>
    <row r="10" spans="1:18" s="69" customFormat="1" x14ac:dyDescent="0.5">
      <c r="A10" s="69" t="s">
        <v>181</v>
      </c>
      <c r="B10" s="70">
        <v>1</v>
      </c>
      <c r="C10" s="70">
        <v>9</v>
      </c>
      <c r="D10" s="70">
        <v>8</v>
      </c>
      <c r="E10" s="70">
        <v>8</v>
      </c>
      <c r="F10" s="70">
        <v>2</v>
      </c>
      <c r="G10" s="70">
        <v>8</v>
      </c>
      <c r="H10" s="70">
        <v>5</v>
      </c>
      <c r="I10" s="70">
        <v>9</v>
      </c>
      <c r="J10" s="70">
        <v>2</v>
      </c>
      <c r="K10" s="70">
        <v>12</v>
      </c>
      <c r="L10" s="70">
        <v>4</v>
      </c>
      <c r="M10" s="70">
        <v>3</v>
      </c>
      <c r="N10" s="70">
        <v>4</v>
      </c>
      <c r="O10" s="70">
        <v>13</v>
      </c>
      <c r="P10" s="70"/>
      <c r="Q10" s="70">
        <f t="shared" si="0"/>
        <v>70.333333333333343</v>
      </c>
      <c r="R10" s="70">
        <v>3</v>
      </c>
    </row>
    <row r="11" spans="1:18" s="69" customFormat="1" x14ac:dyDescent="0.5">
      <c r="B11" s="70">
        <v>2</v>
      </c>
      <c r="C11" s="70">
        <v>7</v>
      </c>
      <c r="D11" s="70">
        <v>6</v>
      </c>
      <c r="E11" s="70">
        <v>6</v>
      </c>
      <c r="F11" s="70">
        <v>1</v>
      </c>
      <c r="G11" s="70">
        <v>6</v>
      </c>
      <c r="H11" s="70">
        <v>3</v>
      </c>
      <c r="I11" s="70">
        <v>7</v>
      </c>
      <c r="J11" s="70">
        <v>4</v>
      </c>
      <c r="K11" s="70">
        <v>10</v>
      </c>
      <c r="L11" s="70">
        <v>3</v>
      </c>
      <c r="M11" s="70">
        <v>2</v>
      </c>
      <c r="N11" s="70">
        <v>2</v>
      </c>
      <c r="O11" s="70">
        <v>8</v>
      </c>
      <c r="P11" s="70">
        <v>5</v>
      </c>
      <c r="Q11" s="70">
        <f t="shared" si="0"/>
        <v>47.333333333333329</v>
      </c>
      <c r="R11" s="70"/>
    </row>
    <row r="12" spans="1:18" s="69" customFormat="1" x14ac:dyDescent="0.5">
      <c r="B12" s="70">
        <v>3</v>
      </c>
      <c r="C12" s="70">
        <v>10</v>
      </c>
      <c r="D12" s="70">
        <v>10</v>
      </c>
      <c r="E12" s="70">
        <v>10</v>
      </c>
      <c r="F12" s="70">
        <v>5</v>
      </c>
      <c r="G12" s="70">
        <v>10</v>
      </c>
      <c r="H12" s="70">
        <v>5</v>
      </c>
      <c r="I12" s="70">
        <v>10</v>
      </c>
      <c r="J12" s="70">
        <v>10</v>
      </c>
      <c r="K12" s="70">
        <v>15</v>
      </c>
      <c r="L12" s="70">
        <v>5</v>
      </c>
      <c r="M12" s="70">
        <v>4</v>
      </c>
      <c r="N12" s="70">
        <v>5</v>
      </c>
      <c r="O12" s="70">
        <v>14</v>
      </c>
      <c r="P12" s="70">
        <v>5</v>
      </c>
      <c r="Q12" s="70">
        <f t="shared" si="0"/>
        <v>88</v>
      </c>
      <c r="R12" s="70">
        <v>1</v>
      </c>
    </row>
    <row r="13" spans="1:18" s="69" customFormat="1" x14ac:dyDescent="0.5">
      <c r="B13" s="70">
        <v>4</v>
      </c>
      <c r="C13" s="70">
        <v>8</v>
      </c>
      <c r="D13" s="70">
        <v>9</v>
      </c>
      <c r="E13" s="70">
        <v>9</v>
      </c>
      <c r="F13" s="70">
        <v>4</v>
      </c>
      <c r="G13" s="70">
        <v>8</v>
      </c>
      <c r="H13" s="70">
        <v>3</v>
      </c>
      <c r="I13" s="70">
        <v>10</v>
      </c>
      <c r="J13" s="70">
        <v>10</v>
      </c>
      <c r="K13" s="70">
        <v>13</v>
      </c>
      <c r="L13" s="70">
        <v>4</v>
      </c>
      <c r="M13" s="70">
        <v>4</v>
      </c>
      <c r="N13" s="70">
        <v>4</v>
      </c>
      <c r="O13" s="70">
        <v>13</v>
      </c>
      <c r="P13" s="70"/>
      <c r="Q13" s="70">
        <f t="shared" si="0"/>
        <v>81.666666666666657</v>
      </c>
      <c r="R13" s="70">
        <v>2</v>
      </c>
    </row>
    <row r="14" spans="1:18" x14ac:dyDescent="0.5">
      <c r="B14" s="15"/>
      <c r="C14" s="26"/>
      <c r="D14" s="2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5">
      <c r="B15" s="15"/>
      <c r="C15" s="26"/>
      <c r="D15" s="2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5">
      <c r="B16" s="15"/>
      <c r="C16" s="26"/>
      <c r="D16" s="2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2:18" x14ac:dyDescent="0.5">
      <c r="B17" s="15"/>
      <c r="C17" s="26"/>
      <c r="D17" s="2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2:18" x14ac:dyDescent="0.5">
      <c r="B18" s="15"/>
      <c r="C18" s="26"/>
      <c r="D18" s="2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2:18" x14ac:dyDescent="0.5">
      <c r="B19" s="15"/>
      <c r="C19" s="26"/>
      <c r="D19" s="2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2:18" x14ac:dyDescent="0.5">
      <c r="B20" s="15"/>
      <c r="C20" s="26"/>
      <c r="D20" s="2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2:18" x14ac:dyDescent="0.5">
      <c r="B21" s="15"/>
      <c r="C21" s="26"/>
      <c r="D21" s="2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2:18" x14ac:dyDescent="0.5">
      <c r="B22" s="15"/>
      <c r="C22" s="26"/>
      <c r="D22" s="2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2:18" x14ac:dyDescent="0.5">
      <c r="B23" s="15"/>
      <c r="C23" s="26"/>
      <c r="D23" s="2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2:18" x14ac:dyDescent="0.5">
      <c r="B24" s="15"/>
      <c r="C24" s="26"/>
      <c r="D24" s="2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2:18" x14ac:dyDescent="0.5">
      <c r="B25" s="15"/>
      <c r="C25" s="26"/>
      <c r="D25" s="2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2:18" x14ac:dyDescent="0.5">
      <c r="B26" s="15"/>
      <c r="C26" s="26"/>
      <c r="D26" s="2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30" spans="2:18" x14ac:dyDescent="0.5">
      <c r="P30" t="s">
        <v>107</v>
      </c>
    </row>
    <row r="32" spans="2:18" x14ac:dyDescent="0.5">
      <c r="P32" t="s">
        <v>108</v>
      </c>
    </row>
  </sheetData>
  <mergeCells count="2">
    <mergeCell ref="C4:E4"/>
    <mergeCell ref="C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КМА-Ф</vt:lpstr>
      <vt:lpstr>КМГ-Ф</vt:lpstr>
      <vt:lpstr>СМА-Ф</vt:lpstr>
      <vt:lpstr>СМГ-Ф</vt:lpstr>
      <vt:lpstr>СжМ</vt:lpstr>
      <vt:lpstr>СММ</vt:lpstr>
      <vt:lpstr>Миндаль+ДФ</vt:lpstr>
      <vt:lpstr>ХРна поле</vt:lpstr>
      <vt:lpstr>СТИЛЕТ</vt:lpstr>
      <vt:lpstr>ГРАДИЕНТ</vt:lpstr>
      <vt:lpstr>АПАР. МАН.</vt:lpstr>
      <vt:lpstr>Soak-Of</vt:lpstr>
      <vt:lpstr>КДГЛ</vt:lpstr>
      <vt:lpstr>КОМБИ</vt:lpstr>
      <vt:lpstr>Рекорд</vt:lpstr>
      <vt:lpstr>АЭРОполе</vt:lpstr>
      <vt:lpstr>СПГ-Л</vt:lpstr>
      <vt:lpstr>MIX</vt:lpstr>
      <vt:lpstr>ХРкор</vt:lpstr>
      <vt:lpstr>РОСП пл кор</vt:lpstr>
      <vt:lpstr>Постер кор</vt:lpstr>
      <vt:lpstr>Постер дл н</vt:lpstr>
      <vt:lpstr>Постер Своб</vt:lpstr>
      <vt:lpstr>АЭРО кор</vt:lpstr>
      <vt:lpstr>ДЕКОР пр</vt:lpstr>
      <vt:lpstr>3-D</vt:lpstr>
      <vt:lpstr>МАНЕКЕН-рука</vt:lpstr>
      <vt:lpstr>Салонная Лепка</vt:lpstr>
      <vt:lpstr>Гелев Диз 5типсов</vt:lpstr>
      <vt:lpstr>Инкруст</vt:lpstr>
      <vt:lpstr>Пед. типсы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2018-06-05T18:57:37Z</dcterms:modified>
</cp:coreProperties>
</file>