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tabRatio="766" activeTab="27"/>
  </bookViews>
  <sheets>
    <sheet name="Лепка" sheetId="48" r:id="rId1"/>
    <sheet name="декор" sheetId="47" r:id="rId2"/>
    <sheet name="cтилет" sheetId="46" r:id="rId3"/>
    <sheet name="креат" sheetId="45" r:id="rId4"/>
    <sheet name="градиен" sheetId="44" r:id="rId5"/>
    <sheet name="Гелев дизайн" sheetId="43" r:id="rId6"/>
    <sheet name="худросп" sheetId="42" r:id="rId7"/>
    <sheet name="инкр" sheetId="41" r:id="rId8"/>
    <sheet name="педикюрные" sheetId="40" r:id="rId9"/>
    <sheet name="модное" sheetId="39" r:id="rId10"/>
    <sheet name="безопила" sheetId="38" r:id="rId11"/>
    <sheet name="сжм" sheetId="1" r:id="rId12"/>
    <sheet name="СММ" sheetId="2" r:id="rId13"/>
    <sheet name="Х.Р.КОРОБКА" sheetId="4" r:id="rId14"/>
    <sheet name="верхние формы" sheetId="7" r:id="rId15"/>
    <sheet name="3 D дизайн" sheetId="8" r:id="rId16"/>
    <sheet name="ПОСТЕР" sheetId="11" r:id="rId17"/>
    <sheet name="СМГ" sheetId="12" r:id="rId18"/>
    <sheet name="СПокр.Г-Л" sheetId="13" r:id="rId19"/>
    <sheet name="КДГ-Л" sheetId="16" r:id="rId20"/>
    <sheet name="комби ман" sheetId="19" r:id="rId21"/>
    <sheet name="аэрогр ногти" sheetId="20" r:id="rId22"/>
    <sheet name="аппартатн" sheetId="21" r:id="rId23"/>
    <sheet name="созд ид пов ногт" sheetId="22" r:id="rId24"/>
    <sheet name="Аэрография корбках" sheetId="31" r:id="rId25"/>
    <sheet name="миндаль" sheetId="32" r:id="rId26"/>
    <sheet name="MIX" sheetId="33" r:id="rId27"/>
    <sheet name="хрустальн френч" sheetId="37" r:id="rId28"/>
  </sheets>
  <calcPr calcId="114210"/>
</workbook>
</file>

<file path=xl/calcChain.xml><?xml version="1.0" encoding="utf-8"?>
<calcChain xmlns="http://schemas.openxmlformats.org/spreadsheetml/2006/main">
  <c r="T10" i="38"/>
  <c r="T6"/>
  <c r="T5"/>
  <c r="T7"/>
  <c r="T8"/>
  <c r="S7" i="22"/>
  <c r="S8"/>
  <c r="S9"/>
  <c r="S10"/>
  <c r="S11"/>
  <c r="S12"/>
  <c r="S13"/>
  <c r="S14"/>
  <c r="S15"/>
  <c r="S16"/>
  <c r="S17"/>
  <c r="S18"/>
  <c r="S19"/>
  <c r="S20"/>
  <c r="S6"/>
  <c r="X28" i="13"/>
  <c r="X30"/>
  <c r="X32"/>
  <c r="X33"/>
  <c r="X34"/>
  <c r="X25"/>
  <c r="X26"/>
  <c r="X27"/>
  <c r="X7"/>
  <c r="X8"/>
  <c r="X9"/>
  <c r="X10"/>
  <c r="X11"/>
  <c r="X12"/>
  <c r="X13"/>
  <c r="X14"/>
  <c r="X15"/>
  <c r="X16"/>
  <c r="X17"/>
  <c r="N5" i="21"/>
  <c r="N6"/>
  <c r="N7"/>
  <c r="N8"/>
  <c r="N9"/>
  <c r="N10"/>
  <c r="N11"/>
  <c r="M33" i="19"/>
  <c r="M29"/>
  <c r="M30"/>
  <c r="M31"/>
  <c r="M32"/>
  <c r="M34"/>
  <c r="M35"/>
  <c r="M36"/>
  <c r="M37"/>
  <c r="M45"/>
  <c r="M46"/>
  <c r="M47"/>
  <c r="M48"/>
  <c r="M49"/>
  <c r="M50"/>
  <c r="H7" i="48"/>
  <c r="H9"/>
  <c r="H11"/>
  <c r="H12"/>
  <c r="H13"/>
  <c r="H14"/>
  <c r="H15"/>
  <c r="H16"/>
  <c r="H7" i="47"/>
  <c r="H9"/>
  <c r="H11"/>
  <c r="H12"/>
  <c r="H13"/>
  <c r="H14"/>
  <c r="H15"/>
  <c r="H16"/>
  <c r="H7" i="46"/>
  <c r="H9"/>
  <c r="H11"/>
  <c r="H12"/>
  <c r="H13"/>
  <c r="H14"/>
  <c r="H15"/>
  <c r="H16"/>
  <c r="H7" i="45"/>
  <c r="H9"/>
  <c r="H11"/>
  <c r="H12"/>
  <c r="H13"/>
  <c r="H14"/>
  <c r="H15"/>
  <c r="H16"/>
  <c r="F9" i="44"/>
  <c r="F10"/>
  <c r="F11"/>
  <c r="F12"/>
  <c r="F13"/>
  <c r="F14"/>
  <c r="F15"/>
  <c r="F16"/>
  <c r="F17"/>
  <c r="F18"/>
  <c r="F19"/>
  <c r="F20"/>
  <c r="F21"/>
  <c r="F22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F9" i="43"/>
  <c r="F10"/>
  <c r="F11"/>
  <c r="F12"/>
  <c r="F13"/>
  <c r="F14"/>
  <c r="F15"/>
  <c r="F16"/>
  <c r="F17"/>
  <c r="F18"/>
  <c r="F19"/>
  <c r="F20"/>
  <c r="F21"/>
  <c r="F22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E5" i="42"/>
  <c r="AE5"/>
  <c r="E6"/>
  <c r="AE6"/>
  <c r="E7"/>
  <c r="AE7"/>
  <c r="AE8"/>
  <c r="AE9"/>
  <c r="AE10"/>
  <c r="E5" i="41"/>
  <c r="AE5"/>
  <c r="E6"/>
  <c r="AE6"/>
  <c r="E7"/>
  <c r="AE7"/>
  <c r="E8"/>
  <c r="AE8"/>
  <c r="E9"/>
  <c r="AE9"/>
  <c r="AE10"/>
  <c r="E5" i="40"/>
  <c r="AE5"/>
  <c r="E6"/>
  <c r="AE6"/>
  <c r="E7"/>
  <c r="AE7"/>
  <c r="E8"/>
  <c r="AE8"/>
  <c r="E9"/>
  <c r="AE9"/>
  <c r="E10"/>
  <c r="AE10"/>
  <c r="E11"/>
  <c r="E12"/>
  <c r="E13"/>
  <c r="E14"/>
  <c r="E15"/>
  <c r="T7" i="39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8" i="12"/>
  <c r="T9"/>
  <c r="T10"/>
  <c r="O23" i="2"/>
  <c r="O24"/>
  <c r="O25"/>
  <c r="O26"/>
  <c r="O27"/>
  <c r="O29"/>
  <c r="O30"/>
  <c r="O31"/>
  <c r="O32"/>
  <c r="O33"/>
  <c r="O34"/>
  <c r="O35"/>
  <c r="O22"/>
  <c r="M43" i="19"/>
  <c r="M42"/>
  <c r="M41"/>
  <c r="M40"/>
  <c r="T9" i="38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E10" i="37"/>
  <c r="E9"/>
  <c r="E8"/>
  <c r="E7"/>
  <c r="E6"/>
  <c r="E5"/>
  <c r="E4"/>
  <c r="E3"/>
  <c r="H5" i="31"/>
  <c r="M7" i="19"/>
  <c r="M8"/>
  <c r="T10" i="1"/>
  <c r="T11"/>
  <c r="T12"/>
  <c r="T13"/>
  <c r="T15"/>
  <c r="T16"/>
  <c r="T17"/>
  <c r="T19"/>
  <c r="T20"/>
  <c r="T21"/>
  <c r="T22"/>
  <c r="T23"/>
  <c r="T24"/>
  <c r="T25"/>
  <c r="T26"/>
  <c r="T9"/>
  <c r="X20" i="13"/>
  <c r="X19"/>
  <c r="X21"/>
  <c r="X22"/>
  <c r="X23"/>
  <c r="E9" i="33"/>
  <c r="E8"/>
  <c r="E7"/>
  <c r="E6"/>
  <c r="E5"/>
  <c r="E4"/>
  <c r="E3"/>
  <c r="X35" i="13"/>
  <c r="X36"/>
  <c r="X37"/>
  <c r="X38"/>
  <c r="X39"/>
  <c r="W9" i="32"/>
  <c r="W10"/>
  <c r="W8"/>
  <c r="S5" i="22"/>
  <c r="AE6" i="8"/>
  <c r="AE7"/>
  <c r="AE8"/>
  <c r="AE5"/>
  <c r="H9" i="20"/>
  <c r="H11"/>
  <c r="H12"/>
  <c r="H13"/>
  <c r="H14"/>
  <c r="H15"/>
  <c r="H16"/>
  <c r="H7"/>
  <c r="T11" i="12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H8" i="31"/>
  <c r="H9"/>
  <c r="J11"/>
  <c r="F10" i="4"/>
  <c r="F11"/>
  <c r="F12"/>
  <c r="F13"/>
  <c r="F14"/>
  <c r="F15"/>
  <c r="F16"/>
  <c r="F17"/>
  <c r="F18"/>
  <c r="F19"/>
  <c r="F20"/>
  <c r="F9"/>
  <c r="M9" i="1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38"/>
  <c r="M39"/>
  <c r="M5"/>
  <c r="N15" i="21"/>
  <c r="N16"/>
  <c r="N17"/>
  <c r="N20"/>
  <c r="N21"/>
  <c r="N22"/>
  <c r="N23"/>
  <c r="N24"/>
  <c r="N25"/>
  <c r="N26"/>
  <c r="N27"/>
  <c r="N28"/>
  <c r="N29"/>
  <c r="N30"/>
  <c r="N31"/>
  <c r="N32"/>
  <c r="N13"/>
  <c r="N14"/>
  <c r="N1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F21" i="4"/>
  <c r="F22"/>
  <c r="M6" i="19"/>
  <c r="X40" i="13"/>
  <c r="X41"/>
  <c r="X42"/>
  <c r="X43"/>
  <c r="X44"/>
  <c r="X45"/>
  <c r="X46"/>
  <c r="X47"/>
  <c r="X48"/>
  <c r="X49"/>
  <c r="X50"/>
  <c r="X51"/>
  <c r="X52"/>
  <c r="X53"/>
  <c r="X54"/>
  <c r="T30" i="12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7"/>
  <c r="T5" i="7"/>
  <c r="T40" i="1"/>
  <c r="T38"/>
  <c r="T36"/>
  <c r="T34"/>
  <c r="T32"/>
  <c r="T30"/>
  <c r="T28"/>
  <c r="T41"/>
  <c r="T39"/>
  <c r="T37"/>
  <c r="T35"/>
  <c r="T33"/>
  <c r="T31"/>
  <c r="T29"/>
  <c r="T27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N19" i="21"/>
  <c r="N18"/>
  <c r="L28" i="16"/>
  <c r="L29"/>
  <c r="L30"/>
  <c r="L31"/>
  <c r="L32"/>
  <c r="L33"/>
  <c r="L34"/>
  <c r="L35"/>
  <c r="L36"/>
  <c r="L37"/>
  <c r="X55" i="13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X150"/>
  <c r="X151"/>
  <c r="X152"/>
  <c r="X153"/>
  <c r="X154"/>
  <c r="X155"/>
  <c r="X156"/>
  <c r="X157"/>
  <c r="X158"/>
  <c r="X159"/>
  <c r="X160"/>
  <c r="X161"/>
  <c r="X162"/>
  <c r="X163"/>
  <c r="X164"/>
  <c r="X165"/>
  <c r="X166"/>
  <c r="X167"/>
  <c r="X168"/>
  <c r="X169"/>
  <c r="X170"/>
  <c r="X171"/>
  <c r="X172"/>
  <c r="X173"/>
  <c r="X174"/>
  <c r="X175"/>
  <c r="X176"/>
  <c r="X177"/>
  <c r="X178"/>
  <c r="X179"/>
  <c r="X180"/>
  <c r="X181"/>
  <c r="X182"/>
  <c r="X183"/>
  <c r="X184"/>
  <c r="X185"/>
  <c r="X186"/>
  <c r="X187"/>
  <c r="X188"/>
  <c r="X189"/>
  <c r="X190"/>
  <c r="X191"/>
  <c r="X192"/>
  <c r="X193"/>
  <c r="X194"/>
  <c r="X195"/>
  <c r="X196"/>
  <c r="X197"/>
  <c r="X198"/>
  <c r="X199"/>
  <c r="X200"/>
  <c r="X201"/>
  <c r="X202"/>
  <c r="X203"/>
  <c r="X204"/>
  <c r="X205"/>
  <c r="X206"/>
  <c r="X207"/>
  <c r="X208"/>
  <c r="X209"/>
  <c r="X210"/>
  <c r="X211"/>
  <c r="X212"/>
  <c r="X213"/>
  <c r="X214"/>
  <c r="X215"/>
  <c r="X216"/>
  <c r="X217"/>
  <c r="X218"/>
  <c r="X219"/>
  <c r="X220"/>
  <c r="X221"/>
  <c r="X222"/>
  <c r="X223"/>
  <c r="X224"/>
  <c r="X225"/>
  <c r="X226"/>
  <c r="X227"/>
  <c r="X228"/>
  <c r="X229"/>
  <c r="X230"/>
  <c r="X231"/>
  <c r="X232"/>
  <c r="X233"/>
  <c r="X234"/>
  <c r="X235"/>
  <c r="X236"/>
  <c r="X237"/>
  <c r="X238"/>
  <c r="X239"/>
  <c r="X240"/>
  <c r="X241"/>
  <c r="X242"/>
  <c r="X243"/>
  <c r="X244"/>
  <c r="X245"/>
  <c r="X246"/>
  <c r="X247"/>
  <c r="X248"/>
  <c r="X249"/>
  <c r="X250"/>
  <c r="X251"/>
  <c r="X252"/>
  <c r="X253"/>
  <c r="X254"/>
  <c r="X255"/>
  <c r="X256"/>
  <c r="X257"/>
  <c r="X258"/>
  <c r="X259"/>
  <c r="X260"/>
  <c r="X261"/>
  <c r="X262"/>
  <c r="X263"/>
  <c r="X264"/>
  <c r="X265"/>
  <c r="X266"/>
  <c r="X267"/>
  <c r="X268"/>
  <c r="X269"/>
  <c r="X270"/>
  <c r="X271"/>
  <c r="X272"/>
  <c r="X273"/>
  <c r="X274"/>
  <c r="X275"/>
  <c r="X276"/>
  <c r="X277"/>
  <c r="X278"/>
  <c r="X279"/>
  <c r="X280"/>
  <c r="X281"/>
  <c r="X282"/>
  <c r="X283"/>
  <c r="X284"/>
  <c r="X285"/>
  <c r="X286"/>
  <c r="X287"/>
  <c r="X288"/>
  <c r="X289"/>
  <c r="X290"/>
  <c r="X291"/>
  <c r="X292"/>
  <c r="X293"/>
  <c r="X294"/>
  <c r="X295"/>
  <c r="X296"/>
  <c r="X297"/>
  <c r="X298"/>
  <c r="X299"/>
  <c r="X300"/>
  <c r="X301"/>
  <c r="X302"/>
  <c r="X303"/>
  <c r="X304"/>
  <c r="X305"/>
  <c r="X306"/>
  <c r="X307"/>
  <c r="X308"/>
  <c r="X309"/>
  <c r="X310"/>
  <c r="X311"/>
  <c r="X312"/>
  <c r="X313"/>
  <c r="X314"/>
  <c r="X315"/>
  <c r="X316"/>
  <c r="X317"/>
  <c r="X318"/>
  <c r="X319"/>
  <c r="X320"/>
  <c r="X321"/>
  <c r="X322"/>
  <c r="X323"/>
  <c r="X324"/>
  <c r="X325"/>
  <c r="X326"/>
  <c r="X327"/>
  <c r="X328"/>
  <c r="X329"/>
  <c r="X330"/>
  <c r="X331"/>
  <c r="X332"/>
  <c r="X333"/>
  <c r="X334"/>
  <c r="X335"/>
  <c r="X336"/>
  <c r="X337"/>
  <c r="X338"/>
  <c r="X339"/>
  <c r="X340"/>
  <c r="X341"/>
  <c r="X342"/>
  <c r="X343"/>
  <c r="X344"/>
  <c r="X345"/>
  <c r="X346"/>
  <c r="X347"/>
  <c r="X348"/>
  <c r="X349"/>
  <c r="X350"/>
  <c r="X351"/>
  <c r="X352"/>
  <c r="X353"/>
  <c r="X354"/>
  <c r="X355"/>
  <c r="X356"/>
  <c r="T49" i="12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G24" i="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T7" i="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6"/>
  <c r="T81" i="1"/>
  <c r="T82"/>
  <c r="T83"/>
</calcChain>
</file>

<file path=xl/sharedStrings.xml><?xml version="1.0" encoding="utf-8"?>
<sst xmlns="http://schemas.openxmlformats.org/spreadsheetml/2006/main" count="565" uniqueCount="156">
  <si>
    <t>Салонный Женский маникюр</t>
  </si>
  <si>
    <t>Номер</t>
  </si>
  <si>
    <t>О впечатл</t>
  </si>
  <si>
    <t>Длина</t>
  </si>
  <si>
    <t>Форма</t>
  </si>
  <si>
    <t>Техника</t>
  </si>
  <si>
    <t>Покрытие Френч</t>
  </si>
  <si>
    <t>Покрытие Лаком</t>
  </si>
  <si>
    <t>Чистота</t>
  </si>
  <si>
    <t>Штраф</t>
  </si>
  <si>
    <t>Итого</t>
  </si>
  <si>
    <t>Места</t>
  </si>
  <si>
    <t>Лев</t>
  </si>
  <si>
    <t>Прав</t>
  </si>
  <si>
    <t>задний</t>
  </si>
  <si>
    <t>роз</t>
  </si>
  <si>
    <t>бел</t>
  </si>
  <si>
    <t>улыбка</t>
  </si>
  <si>
    <t>Периметр</t>
  </si>
  <si>
    <t>Плотность</t>
  </si>
  <si>
    <t>Студенты</t>
  </si>
  <si>
    <t>Профи</t>
  </si>
  <si>
    <t>Общее впечатление</t>
  </si>
  <si>
    <t>Оригинальность</t>
  </si>
  <si>
    <t>Сложность</t>
  </si>
  <si>
    <t>Цвет</t>
  </si>
  <si>
    <t>Композиция</t>
  </si>
  <si>
    <t>Салонный мужской маникюр</t>
  </si>
  <si>
    <t>Полировка</t>
  </si>
  <si>
    <t>места</t>
  </si>
  <si>
    <t>Слева</t>
  </si>
  <si>
    <t>задн</t>
  </si>
  <si>
    <t>справа</t>
  </si>
  <si>
    <t>Прод. Арка</t>
  </si>
  <si>
    <t>Боковые стороны</t>
  </si>
  <si>
    <t>Поперечная арка</t>
  </si>
  <si>
    <t>Своб. Край</t>
  </si>
  <si>
    <t>Линия кут</t>
  </si>
  <si>
    <t>Линия улыбки</t>
  </si>
  <si>
    <t>Верхнее покрытие</t>
  </si>
  <si>
    <t>итого</t>
  </si>
  <si>
    <t>О впечатление</t>
  </si>
  <si>
    <t>Компановка</t>
  </si>
  <si>
    <t>Наличие и качество барельефа</t>
  </si>
  <si>
    <t>Читота дизайна</t>
  </si>
  <si>
    <t>общее впечетление</t>
  </si>
  <si>
    <t>Салонное покрытие ногтей гелями - лаками</t>
  </si>
  <si>
    <t>Финиш</t>
  </si>
  <si>
    <t>Кутик</t>
  </si>
  <si>
    <t>Коммерческий Дизайн Гелями - лаками</t>
  </si>
  <si>
    <t>Аппаратный маниикюр</t>
  </si>
  <si>
    <t>Зад</t>
  </si>
  <si>
    <t>мастера</t>
  </si>
  <si>
    <t>профи</t>
  </si>
  <si>
    <t>Декорирование предмета</t>
  </si>
  <si>
    <t>мастер</t>
  </si>
  <si>
    <t>номинация "комбинированный маникюр"</t>
  </si>
  <si>
    <t>номер</t>
  </si>
  <si>
    <t>общее впечатление</t>
  </si>
  <si>
    <t>форма</t>
  </si>
  <si>
    <t>прокс</t>
  </si>
  <si>
    <t>лев б/с</t>
  </si>
  <si>
    <t>пр б/с</t>
  </si>
  <si>
    <t>чистота работы</t>
  </si>
  <si>
    <t>штрафные балы</t>
  </si>
  <si>
    <t>техника обработка кожи вокруг ногтей, зона кутикулы</t>
  </si>
  <si>
    <t>Аэрография на ногтях</t>
  </si>
  <si>
    <t>номинация аппаратный маникюр</t>
  </si>
  <si>
    <t>вид снизу</t>
  </si>
  <si>
    <t>номинация создание идеальной поверхности ногтевой пластины</t>
  </si>
  <si>
    <t>длина</t>
  </si>
  <si>
    <t>френч покр</t>
  </si>
  <si>
    <t>прод.изгиб</t>
  </si>
  <si>
    <t>финиш покрытие</t>
  </si>
  <si>
    <t>качество</t>
  </si>
  <si>
    <t>штрафные</t>
  </si>
  <si>
    <t>штраф</t>
  </si>
  <si>
    <t>общ</t>
  </si>
  <si>
    <t>цв реш</t>
  </si>
  <si>
    <t>оригин</t>
  </si>
  <si>
    <t>компон</t>
  </si>
  <si>
    <t>композ</t>
  </si>
  <si>
    <t>малеванная</t>
  </si>
  <si>
    <t xml:space="preserve">Постер </t>
  </si>
  <si>
    <t>малев.</t>
  </si>
  <si>
    <t xml:space="preserve">Художественная роспись ( в коробочках) </t>
  </si>
  <si>
    <t>старенко</t>
  </si>
  <si>
    <t>место</t>
  </si>
  <si>
    <t>Малеванная</t>
  </si>
  <si>
    <t>клапша</t>
  </si>
  <si>
    <t>боковые стороны</t>
  </si>
  <si>
    <t>Инкрустация</t>
  </si>
  <si>
    <t>Дизайн на педикюрных типсах</t>
  </si>
  <si>
    <t>Студент</t>
  </si>
  <si>
    <t>Юниор</t>
  </si>
  <si>
    <t>Мастера</t>
  </si>
  <si>
    <t>лев</t>
  </si>
  <si>
    <t>штафы</t>
  </si>
  <si>
    <t>Сумма</t>
  </si>
  <si>
    <t>юниор</t>
  </si>
  <si>
    <t>студент</t>
  </si>
  <si>
    <t>Аэрография в коробочках</t>
  </si>
  <si>
    <t>Форма вид сверху</t>
  </si>
  <si>
    <t>форма (вид сбоку</t>
  </si>
  <si>
    <t>торец ногтя</t>
  </si>
  <si>
    <t>техника контроль материала</t>
  </si>
  <si>
    <t>линия улыбки</t>
  </si>
  <si>
    <t>оригинальность замысла</t>
  </si>
  <si>
    <t>качество испольнения чистоты</t>
  </si>
  <si>
    <t>цветовое решение</t>
  </si>
  <si>
    <t>верхнее покрытие</t>
  </si>
  <si>
    <t>Mix медиа</t>
  </si>
  <si>
    <t>Оценка покрытие</t>
  </si>
  <si>
    <t>заднепрянная</t>
  </si>
  <si>
    <t>малевванная</t>
  </si>
  <si>
    <t>продольный изгиб</t>
  </si>
  <si>
    <t>френч</t>
  </si>
  <si>
    <t>ЮНИОР</t>
  </si>
  <si>
    <t>Антибура</t>
  </si>
  <si>
    <t>Заднепрянная</t>
  </si>
  <si>
    <t>ХРУСТАЛЬНЫЙ ФРЕНЧ. САЛОННЫЙ МИНДАЛЬ</t>
  </si>
  <si>
    <t>Декоративный французский маникюр. Современный миндаль</t>
  </si>
  <si>
    <t>Салонное моделирование ногтей без опила</t>
  </si>
  <si>
    <t>Клапша</t>
  </si>
  <si>
    <t>Малев</t>
  </si>
  <si>
    <t>Линия кутикулы</t>
  </si>
  <si>
    <t>Малеван</t>
  </si>
  <si>
    <t>студенты</t>
  </si>
  <si>
    <t>Малеваная</t>
  </si>
  <si>
    <t>красный</t>
  </si>
  <si>
    <t>Поверхн</t>
  </si>
  <si>
    <t>поверхность</t>
  </si>
  <si>
    <t>Салонное моделирование ногтей на верхних формах</t>
  </si>
  <si>
    <t>Антиб</t>
  </si>
  <si>
    <t>Мал</t>
  </si>
  <si>
    <t>Дизайн</t>
  </si>
  <si>
    <t>Линия кутик</t>
  </si>
  <si>
    <t>Cалонное моделирование ногтей. Французский маникюр</t>
  </si>
  <si>
    <t>Модное салонное моделирование ногтей</t>
  </si>
  <si>
    <t>I</t>
  </si>
  <si>
    <t>III</t>
  </si>
  <si>
    <t>Задн</t>
  </si>
  <si>
    <t>-</t>
  </si>
  <si>
    <t>Место</t>
  </si>
  <si>
    <t>II</t>
  </si>
  <si>
    <t xml:space="preserve">Художественная роспись на поле </t>
  </si>
  <si>
    <t>Заднепр</t>
  </si>
  <si>
    <t>Гелевый дизайн на 5 ти типсах</t>
  </si>
  <si>
    <t>Идеальный градиент</t>
  </si>
  <si>
    <t>cтудент</t>
  </si>
  <si>
    <t>Креативный мужской маникюр</t>
  </si>
  <si>
    <t>Современный стилет</t>
  </si>
  <si>
    <t>3D дизайн на одном типсе</t>
  </si>
  <si>
    <t>Салонная лепка</t>
  </si>
  <si>
    <t>Places</t>
  </si>
  <si>
    <t>place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</si>
</sst>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6"/>
      <color indexed="8"/>
      <name val="Arial"/>
      <family val="2"/>
      <charset val="204"/>
    </font>
    <font>
      <b/>
      <sz val="20"/>
      <color indexed="8"/>
      <name val="Calibri"/>
      <family val="2"/>
      <charset val="204"/>
    </font>
    <font>
      <b/>
      <u/>
      <sz val="20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b/>
      <u/>
      <sz val="24"/>
      <color indexed="8"/>
      <name val="Calibri"/>
      <family val="2"/>
      <charset val="204"/>
    </font>
    <font>
      <u/>
      <sz val="24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24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26"/>
      <color indexed="8"/>
      <name val="Calibri"/>
      <family val="2"/>
      <charset val="204"/>
    </font>
    <font>
      <sz val="12"/>
      <color indexed="10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2"/>
      <color indexed="10"/>
      <name val="Calibri"/>
      <family val="2"/>
      <charset val="204"/>
    </font>
    <font>
      <b/>
      <sz val="28"/>
      <color indexed="10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8"/>
      <color indexed="8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3" fillId="0" borderId="0" xfId="0" applyFont="1"/>
    <xf numFmtId="0" fontId="0" fillId="0" borderId="1" xfId="0" applyBorder="1"/>
    <xf numFmtId="0" fontId="0" fillId="2" borderId="1" xfId="0" applyFill="1" applyBorder="1"/>
    <xf numFmtId="0" fontId="0" fillId="4" borderId="1" xfId="0" applyFill="1" applyBorder="1"/>
    <xf numFmtId="0" fontId="1" fillId="4" borderId="1" xfId="0" applyFont="1" applyFill="1" applyBorder="1"/>
    <xf numFmtId="0" fontId="1" fillId="0" borderId="1" xfId="0" applyFont="1" applyBorder="1"/>
    <xf numFmtId="0" fontId="0" fillId="0" borderId="1" xfId="0" applyFill="1" applyBorder="1"/>
    <xf numFmtId="0" fontId="4" fillId="0" borderId="0" xfId="0" applyFont="1"/>
    <xf numFmtId="0" fontId="0" fillId="4" borderId="0" xfId="0" applyFill="1"/>
    <xf numFmtId="0" fontId="4" fillId="0" borderId="1" xfId="0" applyFont="1" applyBorder="1"/>
    <xf numFmtId="0" fontId="1" fillId="0" borderId="1" xfId="0" applyFont="1" applyFill="1" applyBorder="1"/>
    <xf numFmtId="0" fontId="0" fillId="0" borderId="2" xfId="0" applyBorder="1"/>
    <xf numFmtId="0" fontId="0" fillId="0" borderId="3" xfId="0" applyFill="1" applyBorder="1"/>
    <xf numFmtId="0" fontId="0" fillId="5" borderId="0" xfId="0" applyFill="1"/>
    <xf numFmtId="0" fontId="0" fillId="0" borderId="0" xfId="0" applyFont="1"/>
    <xf numFmtId="0" fontId="1" fillId="0" borderId="2" xfId="0" applyFont="1" applyBorder="1"/>
    <xf numFmtId="0" fontId="0" fillId="6" borderId="1" xfId="0" applyFill="1" applyBorder="1"/>
    <xf numFmtId="0" fontId="11" fillId="4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15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Fill="1" applyBorder="1"/>
    <xf numFmtId="0" fontId="0" fillId="7" borderId="1" xfId="0" applyFill="1" applyBorder="1"/>
    <xf numFmtId="0" fontId="0" fillId="7" borderId="0" xfId="0" applyFill="1"/>
    <xf numFmtId="0" fontId="13" fillId="0" borderId="1" xfId="0" applyFont="1" applyFill="1" applyBorder="1"/>
    <xf numFmtId="0" fontId="14" fillId="0" borderId="0" xfId="0" applyFont="1" applyAlignment="1">
      <alignment horizontal="center"/>
    </xf>
    <xf numFmtId="0" fontId="0" fillId="8" borderId="1" xfId="0" applyFill="1" applyBorder="1"/>
    <xf numFmtId="0" fontId="1" fillId="8" borderId="1" xfId="0" applyFont="1" applyFill="1" applyBorder="1"/>
    <xf numFmtId="0" fontId="0" fillId="6" borderId="1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6" borderId="5" xfId="0" applyFill="1" applyBorder="1"/>
    <xf numFmtId="0" fontId="0" fillId="0" borderId="4" xfId="0" applyFont="1" applyFill="1" applyBorder="1"/>
    <xf numFmtId="0" fontId="0" fillId="0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Border="1" applyAlignment="1"/>
    <xf numFmtId="0" fontId="0" fillId="0" borderId="7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6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2" xfId="0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" xfId="0" applyFill="1" applyBorder="1"/>
    <xf numFmtId="0" fontId="17" fillId="0" borderId="1" xfId="0" applyFont="1" applyBorder="1"/>
    <xf numFmtId="0" fontId="17" fillId="4" borderId="1" xfId="0" applyFont="1" applyFill="1" applyBorder="1"/>
    <xf numFmtId="0" fontId="0" fillId="0" borderId="17" xfId="0" applyBorder="1" applyAlignment="1">
      <alignment horizontal="left"/>
    </xf>
    <xf numFmtId="0" fontId="0" fillId="0" borderId="0" xfId="0" applyFill="1" applyBorder="1"/>
    <xf numFmtId="0" fontId="0" fillId="0" borderId="4" xfId="0" applyFill="1" applyBorder="1" applyAlignment="1">
      <alignment horizontal="center"/>
    </xf>
    <xf numFmtId="0" fontId="0" fillId="10" borderId="0" xfId="0" applyFill="1"/>
    <xf numFmtId="0" fontId="3" fillId="0" borderId="0" xfId="0" applyFont="1" applyFill="1"/>
    <xf numFmtId="0" fontId="17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Fill="1" applyBorder="1" applyAlignment="1"/>
    <xf numFmtId="0" fontId="0" fillId="0" borderId="6" xfId="0" applyFill="1" applyBorder="1" applyAlignment="1">
      <alignment horizontal="center"/>
    </xf>
    <xf numFmtId="0" fontId="0" fillId="0" borderId="5" xfId="0" applyFill="1" applyBorder="1" applyAlignment="1"/>
    <xf numFmtId="0" fontId="14" fillId="0" borderId="1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12" fillId="0" borderId="6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0" fillId="0" borderId="4" xfId="0" applyFill="1" applyBorder="1"/>
    <xf numFmtId="0" fontId="0" fillId="0" borderId="2" xfId="0" applyFill="1" applyBorder="1"/>
    <xf numFmtId="0" fontId="0" fillId="0" borderId="18" xfId="0" applyFill="1" applyBorder="1"/>
    <xf numFmtId="0" fontId="0" fillId="0" borderId="1" xfId="0" applyBorder="1"/>
    <xf numFmtId="0" fontId="0" fillId="4" borderId="1" xfId="0" applyFill="1" applyBorder="1"/>
    <xf numFmtId="0" fontId="5" fillId="0" borderId="0" xfId="0" applyFont="1" applyFill="1"/>
    <xf numFmtId="0" fontId="0" fillId="0" borderId="1" xfId="0" applyFill="1" applyBorder="1"/>
    <xf numFmtId="0" fontId="11" fillId="0" borderId="1" xfId="0" applyFont="1" applyFill="1" applyBorder="1"/>
    <xf numFmtId="0" fontId="1" fillId="0" borderId="0" xfId="0" applyFont="1" applyFill="1"/>
    <xf numFmtId="0" fontId="1" fillId="0" borderId="2" xfId="0" applyFont="1" applyFill="1" applyBorder="1"/>
    <xf numFmtId="0" fontId="0" fillId="0" borderId="8" xfId="0" applyBorder="1"/>
    <xf numFmtId="0" fontId="0" fillId="0" borderId="1" xfId="0" applyFill="1" applyBorder="1" applyAlignment="1">
      <alignment wrapText="1"/>
    </xf>
    <xf numFmtId="0" fontId="2" fillId="0" borderId="4" xfId="0" applyFont="1" applyFill="1" applyBorder="1" applyAlignment="1"/>
    <xf numFmtId="0" fontId="2" fillId="0" borderId="5" xfId="0" applyFont="1" applyFill="1" applyBorder="1" applyAlignment="1"/>
    <xf numFmtId="0" fontId="0" fillId="0" borderId="21" xfId="0" applyFill="1" applyBorder="1"/>
    <xf numFmtId="0" fontId="4" fillId="0" borderId="0" xfId="0" applyFont="1" applyFill="1" applyAlignment="1"/>
    <xf numFmtId="0" fontId="0" fillId="0" borderId="3" xfId="0" applyFill="1" applyBorder="1"/>
    <xf numFmtId="0" fontId="4" fillId="0" borderId="0" xfId="0" applyFont="1" applyFill="1"/>
    <xf numFmtId="0" fontId="0" fillId="0" borderId="9" xfId="0" applyFill="1" applyBorder="1"/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5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/>
    <xf numFmtId="0" fontId="0" fillId="0" borderId="6" xfId="0" applyFill="1" applyBorder="1" applyAlignment="1"/>
    <xf numFmtId="0" fontId="0" fillId="0" borderId="5" xfId="0" applyFill="1" applyBorder="1" applyAlignment="1"/>
    <xf numFmtId="0" fontId="0" fillId="0" borderId="1" xfId="0" applyBorder="1" applyAlignment="1"/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4" xfId="0" applyFill="1" applyBorder="1" applyAlignment="1"/>
    <xf numFmtId="0" fontId="0" fillId="8" borderId="6" xfId="0" applyFill="1" applyBorder="1" applyAlignment="1"/>
    <xf numFmtId="0" fontId="0" fillId="8" borderId="5" xfId="0" applyFill="1" applyBorder="1" applyAlignment="1"/>
    <xf numFmtId="0" fontId="12" fillId="0" borderId="4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0" fillId="0" borderId="17" xfId="0" applyBorder="1" applyAlignment="1"/>
    <xf numFmtId="0" fontId="0" fillId="0" borderId="17" xfId="0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0" fillId="0" borderId="1" xfId="0" applyFill="1" applyBorder="1" applyAlignment="1"/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6"/>
  <sheetViews>
    <sheetView workbookViewId="0">
      <selection activeCell="A2" sqref="A2"/>
    </sheetView>
  </sheetViews>
  <sheetFormatPr defaultRowHeight="15"/>
  <sheetData>
    <row r="2" spans="1:11" ht="26.25">
      <c r="C2" s="11" t="s">
        <v>153</v>
      </c>
      <c r="D2" s="11"/>
      <c r="E2" s="11"/>
    </row>
    <row r="3" spans="1:1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>
      <c r="A4" s="10"/>
      <c r="B4" s="103" t="s">
        <v>45</v>
      </c>
      <c r="C4" s="104"/>
      <c r="D4" s="104"/>
      <c r="E4" s="104"/>
      <c r="F4" s="105"/>
      <c r="G4" s="24"/>
      <c r="H4" s="24"/>
      <c r="I4" s="24"/>
      <c r="J4" s="24"/>
      <c r="K4" s="24"/>
    </row>
    <row r="5" spans="1:11">
      <c r="A5" s="10" t="s">
        <v>57</v>
      </c>
      <c r="B5" s="10" t="s">
        <v>146</v>
      </c>
      <c r="C5" s="10" t="s">
        <v>88</v>
      </c>
      <c r="D5" s="10" t="s">
        <v>118</v>
      </c>
      <c r="E5" s="10"/>
      <c r="F5" s="10"/>
      <c r="G5" s="24"/>
      <c r="H5" s="24" t="s">
        <v>10</v>
      </c>
      <c r="I5" s="24" t="s">
        <v>11</v>
      </c>
      <c r="J5" s="24"/>
      <c r="K5" s="24"/>
    </row>
    <row r="6" spans="1:11">
      <c r="A6" s="10"/>
      <c r="B6" s="10"/>
      <c r="C6" s="10"/>
      <c r="D6" s="10"/>
      <c r="E6" s="10"/>
      <c r="F6" s="10"/>
      <c r="G6" s="24"/>
      <c r="H6" s="24"/>
      <c r="I6" s="24"/>
      <c r="J6" s="24"/>
      <c r="K6" s="24"/>
    </row>
    <row r="7" spans="1:11">
      <c r="A7" s="10">
        <v>704</v>
      </c>
      <c r="B7" s="10">
        <v>28</v>
      </c>
      <c r="C7" s="10">
        <v>28</v>
      </c>
      <c r="D7" s="10">
        <v>28</v>
      </c>
      <c r="E7" s="10"/>
      <c r="F7" s="10"/>
      <c r="G7" s="24"/>
      <c r="H7" s="24">
        <f>(B7+C7+D7)/3</f>
        <v>28</v>
      </c>
      <c r="I7" s="24" t="s">
        <v>140</v>
      </c>
      <c r="J7" s="24"/>
      <c r="K7" s="24"/>
    </row>
    <row r="8" spans="1:11">
      <c r="A8" s="10">
        <v>705</v>
      </c>
      <c r="B8" s="10">
        <v>29</v>
      </c>
      <c r="C8" s="10">
        <v>29</v>
      </c>
      <c r="D8" s="10">
        <v>29</v>
      </c>
      <c r="E8" s="10"/>
      <c r="F8" s="10"/>
      <c r="G8" s="24"/>
      <c r="H8" s="24">
        <v>29</v>
      </c>
      <c r="I8" s="24" t="s">
        <v>144</v>
      </c>
      <c r="J8" s="24"/>
      <c r="K8" s="24"/>
    </row>
    <row r="9" spans="1:11">
      <c r="A9" s="5">
        <v>706</v>
      </c>
      <c r="B9" s="5">
        <v>30</v>
      </c>
      <c r="C9" s="5">
        <v>30</v>
      </c>
      <c r="D9" s="5">
        <v>30</v>
      </c>
      <c r="E9" s="5"/>
      <c r="F9" s="5"/>
      <c r="H9">
        <f>(B9+C9+D9)/3</f>
        <v>30</v>
      </c>
      <c r="I9" t="s">
        <v>139</v>
      </c>
    </row>
    <row r="10" spans="1:11">
      <c r="A10" s="5"/>
      <c r="B10" s="5"/>
      <c r="C10" s="5"/>
      <c r="D10" s="5"/>
      <c r="E10" s="5"/>
      <c r="F10" s="5"/>
    </row>
    <row r="11" spans="1:11">
      <c r="A11" s="5"/>
      <c r="B11" s="5"/>
      <c r="C11" s="5"/>
      <c r="D11" s="5"/>
      <c r="E11" s="5"/>
      <c r="F11" s="5"/>
      <c r="H11">
        <f t="shared" ref="H11:H16" si="0">(B11+C11+D11)/3</f>
        <v>0</v>
      </c>
    </row>
    <row r="12" spans="1:11">
      <c r="A12" s="5"/>
      <c r="B12" s="5"/>
      <c r="C12" s="5"/>
      <c r="D12" s="5"/>
      <c r="E12" s="5"/>
      <c r="F12" s="5"/>
      <c r="H12">
        <f t="shared" si="0"/>
        <v>0</v>
      </c>
    </row>
    <row r="13" spans="1:11">
      <c r="A13" s="5"/>
      <c r="B13" s="5"/>
      <c r="C13" s="5"/>
      <c r="D13" s="5"/>
      <c r="E13" s="5"/>
      <c r="F13" s="5"/>
      <c r="H13">
        <f t="shared" si="0"/>
        <v>0</v>
      </c>
    </row>
    <row r="14" spans="1:11">
      <c r="A14" s="5"/>
      <c r="B14" s="5"/>
      <c r="C14" s="5"/>
      <c r="D14" s="5"/>
      <c r="E14" s="5"/>
      <c r="F14" s="5"/>
      <c r="H14">
        <f t="shared" si="0"/>
        <v>0</v>
      </c>
    </row>
    <row r="15" spans="1:11">
      <c r="H15">
        <f t="shared" si="0"/>
        <v>0</v>
      </c>
    </row>
    <row r="16" spans="1:11">
      <c r="H16">
        <f t="shared" si="0"/>
        <v>0</v>
      </c>
    </row>
  </sheetData>
  <mergeCells count="1">
    <mergeCell ref="B4:F4"/>
  </mergeCells>
  <phoneticPr fontId="19" type="noConversion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V100"/>
  <sheetViews>
    <sheetView workbookViewId="0"/>
  </sheetViews>
  <sheetFormatPr defaultRowHeight="15"/>
  <cols>
    <col min="1" max="1" width="9.42578125" customWidth="1"/>
    <col min="2" max="6" width="6.28515625" customWidth="1"/>
    <col min="7" max="7" width="7.42578125" customWidth="1"/>
    <col min="8" max="8" width="5.42578125" customWidth="1"/>
    <col min="9" max="20" width="6.28515625" customWidth="1"/>
    <col min="21" max="21" width="6.28515625" style="1" customWidth="1"/>
    <col min="22" max="22" width="19.140625" customWidth="1"/>
    <col min="23" max="23" width="12.7109375" customWidth="1"/>
  </cols>
  <sheetData>
    <row r="1" spans="1:22" ht="20.25">
      <c r="A1" s="24"/>
      <c r="D1" s="4" t="s">
        <v>138</v>
      </c>
    </row>
    <row r="2" spans="1:2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92"/>
      <c r="V2" s="24"/>
    </row>
    <row r="3" spans="1:22">
      <c r="A3" s="112" t="s">
        <v>1</v>
      </c>
      <c r="B3" s="115" t="s">
        <v>22</v>
      </c>
      <c r="C3" s="115"/>
      <c r="D3" s="115"/>
      <c r="E3" s="115"/>
      <c r="F3" s="115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4"/>
      <c r="V3" s="112"/>
    </row>
    <row r="4" spans="1:22">
      <c r="A4" s="113"/>
      <c r="B4" s="10" t="s">
        <v>89</v>
      </c>
      <c r="C4" s="10" t="s">
        <v>84</v>
      </c>
      <c r="D4" s="10" t="s">
        <v>118</v>
      </c>
      <c r="E4" s="10"/>
      <c r="F4" s="10"/>
      <c r="G4" s="10" t="s">
        <v>4</v>
      </c>
      <c r="H4" s="10" t="s">
        <v>3</v>
      </c>
      <c r="I4" s="10" t="s">
        <v>33</v>
      </c>
      <c r="J4" s="10" t="s">
        <v>34</v>
      </c>
      <c r="K4" s="10" t="s">
        <v>35</v>
      </c>
      <c r="L4" s="10" t="s">
        <v>36</v>
      </c>
      <c r="M4" s="10" t="s">
        <v>5</v>
      </c>
      <c r="N4" s="10" t="s">
        <v>37</v>
      </c>
      <c r="O4" s="10" t="s">
        <v>8</v>
      </c>
      <c r="P4" s="10" t="s">
        <v>38</v>
      </c>
      <c r="Q4" s="10"/>
      <c r="R4" s="10" t="s">
        <v>39</v>
      </c>
      <c r="S4" s="10" t="s">
        <v>9</v>
      </c>
      <c r="T4" s="10" t="s">
        <v>40</v>
      </c>
      <c r="U4" s="14" t="s">
        <v>11</v>
      </c>
      <c r="V4" s="113"/>
    </row>
    <row r="5" spans="1:22">
      <c r="A5" s="114"/>
      <c r="B5" s="103"/>
      <c r="C5" s="104"/>
      <c r="D5" s="104"/>
      <c r="E5" s="104"/>
      <c r="F5" s="105"/>
      <c r="G5" s="116"/>
      <c r="H5" s="117"/>
      <c r="I5" s="117"/>
      <c r="J5" s="118"/>
      <c r="K5" s="116"/>
      <c r="L5" s="117"/>
      <c r="M5" s="118"/>
      <c r="N5" s="116"/>
      <c r="O5" s="117"/>
      <c r="P5" s="117"/>
      <c r="Q5" s="117"/>
      <c r="R5" s="118"/>
      <c r="S5" s="10"/>
      <c r="T5" s="10"/>
      <c r="U5" s="14"/>
      <c r="V5" s="114"/>
    </row>
    <row r="6" spans="1:22">
      <c r="A6" s="10"/>
      <c r="B6" s="103"/>
      <c r="C6" s="104"/>
      <c r="D6" s="104"/>
      <c r="E6" s="104"/>
      <c r="F6" s="105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4"/>
      <c r="V6" s="10"/>
    </row>
    <row r="7" spans="1:22">
      <c r="A7" s="10" t="s">
        <v>100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>
        <f>(B7+C7+D7+E7+F7)/3+G7+H7+I7+J7+K7+L7+M7+N7+O7+P7+Q7+R7-S7</f>
        <v>0</v>
      </c>
      <c r="U7" s="14"/>
      <c r="V7" s="10"/>
    </row>
    <row r="8" spans="1:22">
      <c r="A8" s="10">
        <v>1</v>
      </c>
      <c r="B8" s="85">
        <v>30</v>
      </c>
      <c r="C8" s="85">
        <v>30</v>
      </c>
      <c r="D8" s="85">
        <v>30</v>
      </c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10">
        <f t="shared" ref="T8:T29" si="0">(B8+C8+D8+E8)/3+G8+H8+I8+J8+K8+L8+M8+N8+O8+P8+Q8+R8-S8</f>
        <v>30</v>
      </c>
      <c r="U8" s="93" t="s">
        <v>139</v>
      </c>
      <c r="V8" s="10"/>
    </row>
    <row r="9" spans="1:22">
      <c r="A9" s="10" t="s">
        <v>55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>
        <f t="shared" si="0"/>
        <v>0</v>
      </c>
      <c r="U9" s="14"/>
      <c r="V9" s="10"/>
    </row>
    <row r="10" spans="1:22">
      <c r="A10" s="10">
        <v>2</v>
      </c>
      <c r="B10" s="10">
        <v>30</v>
      </c>
      <c r="C10" s="10">
        <v>30</v>
      </c>
      <c r="D10" s="10">
        <v>30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>
        <f t="shared" si="0"/>
        <v>30</v>
      </c>
      <c r="U10" s="14" t="s">
        <v>139</v>
      </c>
      <c r="V10" s="10"/>
    </row>
    <row r="11" spans="1:22">
      <c r="A11" s="10" t="s">
        <v>53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>
        <f t="shared" si="0"/>
        <v>0</v>
      </c>
      <c r="U11" s="14"/>
      <c r="V11" s="10"/>
    </row>
    <row r="12" spans="1:22">
      <c r="A12" s="10">
        <v>3</v>
      </c>
      <c r="B12" s="10">
        <v>28</v>
      </c>
      <c r="C12" s="10">
        <v>28</v>
      </c>
      <c r="D12" s="10">
        <v>28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>
        <f t="shared" si="0"/>
        <v>28</v>
      </c>
      <c r="U12" s="14" t="s">
        <v>140</v>
      </c>
      <c r="V12" s="10"/>
    </row>
    <row r="13" spans="1:22">
      <c r="A13" s="10">
        <v>4</v>
      </c>
      <c r="B13" s="10">
        <v>25</v>
      </c>
      <c r="C13" s="10">
        <v>25</v>
      </c>
      <c r="D13" s="10">
        <v>25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>
        <f t="shared" si="0"/>
        <v>25</v>
      </c>
      <c r="U13" s="14"/>
      <c r="V13" s="10"/>
    </row>
    <row r="14" spans="1:2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>
        <f t="shared" si="0"/>
        <v>0</v>
      </c>
      <c r="U14" s="14"/>
      <c r="V14" s="10"/>
    </row>
    <row r="15" spans="1:2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>
        <f t="shared" si="0"/>
        <v>0</v>
      </c>
      <c r="U15" s="14"/>
      <c r="V15" s="10"/>
    </row>
    <row r="16" spans="1:2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>
        <f t="shared" si="0"/>
        <v>0</v>
      </c>
      <c r="U16" s="14"/>
      <c r="V16" s="10"/>
    </row>
    <row r="17" spans="1:2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>
        <f t="shared" si="0"/>
        <v>0</v>
      </c>
      <c r="U17" s="14"/>
      <c r="V17" s="10"/>
    </row>
    <row r="18" spans="1:2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>
        <f t="shared" si="0"/>
        <v>0</v>
      </c>
      <c r="U18" s="14"/>
      <c r="V18" s="10"/>
    </row>
    <row r="19" spans="1:22">
      <c r="A19" s="10"/>
      <c r="B19" s="103"/>
      <c r="C19" s="110"/>
      <c r="D19" s="110"/>
      <c r="E19" s="110"/>
      <c r="F19" s="111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>
        <f t="shared" si="0"/>
        <v>0</v>
      </c>
      <c r="U19" s="14"/>
      <c r="V19" s="10"/>
    </row>
    <row r="20" spans="1:2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>
        <f t="shared" si="0"/>
        <v>0</v>
      </c>
      <c r="U20" s="14"/>
      <c r="V20" s="10"/>
    </row>
    <row r="21" spans="1:2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>
        <f t="shared" si="0"/>
        <v>0</v>
      </c>
      <c r="U21" s="14"/>
      <c r="V21" s="10"/>
    </row>
    <row r="22" spans="1:2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>
        <f t="shared" si="0"/>
        <v>0</v>
      </c>
      <c r="U22" s="14"/>
      <c r="V22" s="10"/>
    </row>
    <row r="23" spans="1:22">
      <c r="A23" s="10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>
        <f t="shared" si="0"/>
        <v>0</v>
      </c>
      <c r="U23" s="9"/>
      <c r="V23" s="10"/>
    </row>
    <row r="24" spans="1:22">
      <c r="A24" s="10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>
        <f t="shared" si="0"/>
        <v>0</v>
      </c>
      <c r="U24" s="9"/>
      <c r="V24" s="10"/>
    </row>
    <row r="25" spans="1:22">
      <c r="A25" s="10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>
        <f t="shared" si="0"/>
        <v>0</v>
      </c>
      <c r="U25" s="9"/>
      <c r="V25" s="10"/>
    </row>
    <row r="26" spans="1:22">
      <c r="A26" s="10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>
        <f t="shared" si="0"/>
        <v>0</v>
      </c>
      <c r="U26" s="9"/>
      <c r="V26" s="10"/>
    </row>
    <row r="27" spans="1:22">
      <c r="A27" s="10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>
        <f t="shared" si="0"/>
        <v>0</v>
      </c>
      <c r="U27" s="9"/>
      <c r="V27" s="10"/>
    </row>
    <row r="28" spans="1:22">
      <c r="A28" s="10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>
        <f t="shared" si="0"/>
        <v>0</v>
      </c>
      <c r="U28" s="9"/>
      <c r="V28" s="10"/>
    </row>
    <row r="29" spans="1:22">
      <c r="A29" s="10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>
        <f t="shared" si="0"/>
        <v>0</v>
      </c>
      <c r="U29" s="9"/>
      <c r="V29" s="10"/>
    </row>
    <row r="30" spans="1:22">
      <c r="A30" s="10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>
        <f t="shared" ref="T30:T48" si="1">(B30+C30+D30+E30+F30)/3+G30+H30+I30+J30+K30+L30+M30+N30+O30+P30+Q30+R30-S30</f>
        <v>0</v>
      </c>
      <c r="U30" s="9"/>
      <c r="V30" s="10"/>
    </row>
    <row r="31" spans="1:22">
      <c r="A31" s="10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>
        <f t="shared" si="1"/>
        <v>0</v>
      </c>
      <c r="U31" s="9"/>
      <c r="V31" s="10"/>
    </row>
    <row r="32" spans="1:22">
      <c r="A32" s="10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>
        <f t="shared" si="1"/>
        <v>0</v>
      </c>
      <c r="U32" s="9"/>
      <c r="V32" s="10"/>
    </row>
    <row r="33" spans="1:22">
      <c r="A33" s="10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>
        <f t="shared" si="1"/>
        <v>0</v>
      </c>
      <c r="U33" s="9"/>
      <c r="V33" s="10"/>
    </row>
    <row r="34" spans="1:22">
      <c r="A34" s="10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>
        <f t="shared" si="1"/>
        <v>0</v>
      </c>
      <c r="U34" s="9"/>
      <c r="V34" s="10"/>
    </row>
    <row r="35" spans="1:22">
      <c r="A35" s="10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>
        <f t="shared" si="1"/>
        <v>0</v>
      </c>
      <c r="U35" s="9"/>
      <c r="V35" s="10"/>
    </row>
    <row r="36" spans="1:22">
      <c r="A36" s="10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>
        <f t="shared" si="1"/>
        <v>0</v>
      </c>
      <c r="U36" s="9"/>
      <c r="V36" s="10"/>
    </row>
    <row r="37" spans="1:22">
      <c r="A37" s="10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>
        <f t="shared" si="1"/>
        <v>0</v>
      </c>
      <c r="U37" s="9"/>
      <c r="V37" s="10"/>
    </row>
    <row r="38" spans="1:22">
      <c r="A38" s="10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>
        <f t="shared" si="1"/>
        <v>0</v>
      </c>
      <c r="U38" s="9"/>
      <c r="V38" s="10"/>
    </row>
    <row r="39" spans="1:22">
      <c r="A39" s="10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>
        <f t="shared" si="1"/>
        <v>0</v>
      </c>
      <c r="U39" s="9"/>
      <c r="V39" s="10"/>
    </row>
    <row r="40" spans="1:22">
      <c r="A40" s="10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>
        <f t="shared" si="1"/>
        <v>0</v>
      </c>
      <c r="U40" s="9"/>
      <c r="V40" s="10"/>
    </row>
    <row r="41" spans="1:22">
      <c r="A41" s="10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>
        <f t="shared" si="1"/>
        <v>0</v>
      </c>
      <c r="U41" s="9"/>
      <c r="V41" s="10"/>
    </row>
    <row r="42" spans="1:22">
      <c r="A42" s="10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>
        <f t="shared" si="1"/>
        <v>0</v>
      </c>
      <c r="U42" s="9"/>
      <c r="V42" s="10"/>
    </row>
    <row r="43" spans="1:22">
      <c r="A43" s="10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>
        <f t="shared" si="1"/>
        <v>0</v>
      </c>
      <c r="U43" s="9"/>
      <c r="V43" s="10"/>
    </row>
    <row r="44" spans="1:22">
      <c r="A44" s="10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>
        <f t="shared" si="1"/>
        <v>0</v>
      </c>
      <c r="U44" s="9"/>
      <c r="V44" s="10"/>
    </row>
    <row r="45" spans="1:22">
      <c r="A45" s="10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>
        <f t="shared" si="1"/>
        <v>0</v>
      </c>
      <c r="U45" s="9"/>
      <c r="V45" s="10"/>
    </row>
    <row r="46" spans="1:22">
      <c r="A46" s="10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>
        <f t="shared" si="1"/>
        <v>0</v>
      </c>
      <c r="U46" s="9"/>
      <c r="V46" s="10"/>
    </row>
    <row r="47" spans="1:22">
      <c r="A47" s="10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>
        <f t="shared" si="1"/>
        <v>0</v>
      </c>
      <c r="U47" s="9"/>
      <c r="V47" s="10"/>
    </row>
    <row r="48" spans="1:22">
      <c r="A48" s="10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>
        <f t="shared" si="1"/>
        <v>0</v>
      </c>
      <c r="U48" s="9"/>
      <c r="V48" s="10"/>
    </row>
    <row r="49" spans="1:22">
      <c r="A49" s="10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>
        <f t="shared" ref="T49:T80" si="2">(B49+C49+D49+E49+F49)/5+G49+H49+I49+J49+K49+L49+M49+N49+O49+P49+Q49+R49-S49</f>
        <v>0</v>
      </c>
      <c r="U49" s="9"/>
      <c r="V49" s="10"/>
    </row>
    <row r="50" spans="1:22">
      <c r="A50" s="10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>
        <f t="shared" si="2"/>
        <v>0</v>
      </c>
      <c r="U50" s="9"/>
      <c r="V50" s="10"/>
    </row>
    <row r="51" spans="1:22">
      <c r="A51" s="10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>
        <f t="shared" si="2"/>
        <v>0</v>
      </c>
      <c r="U51" s="9"/>
      <c r="V51" s="10"/>
    </row>
    <row r="52" spans="1:22">
      <c r="A52" s="10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>
        <f t="shared" si="2"/>
        <v>0</v>
      </c>
      <c r="U52" s="9"/>
      <c r="V52" s="10"/>
    </row>
    <row r="53" spans="1:22">
      <c r="A53" s="10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>
        <f t="shared" si="2"/>
        <v>0</v>
      </c>
      <c r="U53" s="9"/>
      <c r="V53" s="10"/>
    </row>
    <row r="54" spans="1:22">
      <c r="A54" s="10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>
        <f t="shared" si="2"/>
        <v>0</v>
      </c>
      <c r="U54" s="9"/>
      <c r="V54" s="10"/>
    </row>
    <row r="55" spans="1:22">
      <c r="A55" s="10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>
        <f t="shared" si="2"/>
        <v>0</v>
      </c>
      <c r="U55" s="9"/>
      <c r="V55" s="10"/>
    </row>
    <row r="56" spans="1:22">
      <c r="A56" s="10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>
        <f t="shared" si="2"/>
        <v>0</v>
      </c>
      <c r="U56" s="9"/>
      <c r="V56" s="10"/>
    </row>
    <row r="57" spans="1:22">
      <c r="A57" s="10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>
        <f t="shared" si="2"/>
        <v>0</v>
      </c>
      <c r="U57" s="9"/>
      <c r="V57" s="10"/>
    </row>
    <row r="58" spans="1:22">
      <c r="A58" s="10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>
        <f t="shared" si="2"/>
        <v>0</v>
      </c>
      <c r="U58" s="9"/>
      <c r="V58" s="10"/>
    </row>
    <row r="59" spans="1:22">
      <c r="A59" s="10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>
        <f t="shared" si="2"/>
        <v>0</v>
      </c>
      <c r="U59" s="9"/>
      <c r="V59" s="10"/>
    </row>
    <row r="60" spans="1:22">
      <c r="A60" s="10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>
        <f t="shared" si="2"/>
        <v>0</v>
      </c>
      <c r="U60" s="9"/>
      <c r="V60" s="10"/>
    </row>
    <row r="61" spans="1:22">
      <c r="A61" s="10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>
        <f t="shared" si="2"/>
        <v>0</v>
      </c>
      <c r="U61" s="9"/>
      <c r="V61" s="10"/>
    </row>
    <row r="62" spans="1:22">
      <c r="A62" s="10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>
        <f t="shared" si="2"/>
        <v>0</v>
      </c>
      <c r="U62" s="9"/>
      <c r="V62" s="10"/>
    </row>
    <row r="63" spans="1:22">
      <c r="A63" s="10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>
        <f t="shared" si="2"/>
        <v>0</v>
      </c>
      <c r="U63" s="9"/>
      <c r="V63" s="10"/>
    </row>
    <row r="64" spans="1:22">
      <c r="A64" s="10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>
        <f t="shared" si="2"/>
        <v>0</v>
      </c>
      <c r="U64" s="9"/>
      <c r="V64" s="10"/>
    </row>
    <row r="65" spans="1:22">
      <c r="A65" s="10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>
        <f t="shared" si="2"/>
        <v>0</v>
      </c>
      <c r="U65" s="9"/>
      <c r="V65" s="10"/>
    </row>
    <row r="66" spans="1:22">
      <c r="A66" s="10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>
        <f t="shared" si="2"/>
        <v>0</v>
      </c>
      <c r="U66" s="9"/>
      <c r="V66" s="10"/>
    </row>
    <row r="67" spans="1:22">
      <c r="A67" s="10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>
        <f t="shared" si="2"/>
        <v>0</v>
      </c>
      <c r="U67" s="9"/>
      <c r="V67" s="10"/>
    </row>
    <row r="68" spans="1:22">
      <c r="A68" s="10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>
        <f t="shared" si="2"/>
        <v>0</v>
      </c>
      <c r="U68" s="9"/>
      <c r="V68" s="10"/>
    </row>
    <row r="69" spans="1:22">
      <c r="A69" s="10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>
        <f t="shared" si="2"/>
        <v>0</v>
      </c>
      <c r="U69" s="9"/>
      <c r="V69" s="10"/>
    </row>
    <row r="70" spans="1:22">
      <c r="A70" s="10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>
        <f t="shared" si="2"/>
        <v>0</v>
      </c>
      <c r="U70" s="9"/>
      <c r="V70" s="10"/>
    </row>
    <row r="71" spans="1:22">
      <c r="A71" s="10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>
        <f t="shared" si="2"/>
        <v>0</v>
      </c>
      <c r="U71" s="9"/>
      <c r="V71" s="10"/>
    </row>
    <row r="72" spans="1:22">
      <c r="A72" s="10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>
        <f t="shared" si="2"/>
        <v>0</v>
      </c>
      <c r="U72" s="9"/>
      <c r="V72" s="10"/>
    </row>
    <row r="73" spans="1:22">
      <c r="A73" s="10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>
        <f t="shared" si="2"/>
        <v>0</v>
      </c>
      <c r="U73" s="9"/>
      <c r="V73" s="10"/>
    </row>
    <row r="74" spans="1:22">
      <c r="A74" s="1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>
        <f t="shared" si="2"/>
        <v>0</v>
      </c>
      <c r="U74" s="9"/>
      <c r="V74" s="10"/>
    </row>
    <row r="75" spans="1:22">
      <c r="A75" s="10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>
        <f t="shared" si="2"/>
        <v>0</v>
      </c>
      <c r="U75" s="9"/>
      <c r="V75" s="10"/>
    </row>
    <row r="76" spans="1:22">
      <c r="A76" s="10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>
        <f t="shared" si="2"/>
        <v>0</v>
      </c>
      <c r="U76" s="9"/>
      <c r="V76" s="10"/>
    </row>
    <row r="77" spans="1:22">
      <c r="A77" s="10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>
        <f t="shared" si="2"/>
        <v>0</v>
      </c>
      <c r="U77" s="9"/>
      <c r="V77" s="10"/>
    </row>
    <row r="78" spans="1:22">
      <c r="A78" s="10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>
        <f t="shared" si="2"/>
        <v>0</v>
      </c>
      <c r="U78" s="9"/>
      <c r="V78" s="10"/>
    </row>
    <row r="79" spans="1:22">
      <c r="A79" s="10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>
        <f t="shared" si="2"/>
        <v>0</v>
      </c>
      <c r="U79" s="9"/>
      <c r="V79" s="10"/>
    </row>
    <row r="80" spans="1:22">
      <c r="A80" s="10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>
        <f t="shared" si="2"/>
        <v>0</v>
      </c>
      <c r="U80" s="9"/>
      <c r="V80" s="10"/>
    </row>
    <row r="81" spans="1:22">
      <c r="A81" s="10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>
        <f t="shared" ref="T81:T100" si="3">(B81+C81+D81+E81+F81)/5+G81+H81+I81+J81+K81+L81+M81+N81+O81+P81+Q81+R81-S81</f>
        <v>0</v>
      </c>
      <c r="U81" s="9"/>
      <c r="V81" s="10"/>
    </row>
    <row r="82" spans="1:22">
      <c r="A82" s="10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>
        <f t="shared" si="3"/>
        <v>0</v>
      </c>
      <c r="U82" s="9"/>
      <c r="V82" s="10"/>
    </row>
    <row r="83" spans="1:22">
      <c r="A83" s="10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>
        <f t="shared" si="3"/>
        <v>0</v>
      </c>
      <c r="U83" s="9"/>
      <c r="V83" s="10"/>
    </row>
    <row r="84" spans="1:22">
      <c r="A84" s="10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>
        <f t="shared" si="3"/>
        <v>0</v>
      </c>
      <c r="U84" s="9"/>
      <c r="V84" s="10"/>
    </row>
    <row r="85" spans="1:22">
      <c r="A85" s="10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>
        <f t="shared" si="3"/>
        <v>0</v>
      </c>
      <c r="U85" s="9"/>
      <c r="V85" s="10"/>
    </row>
    <row r="86" spans="1:22">
      <c r="A86" s="10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>
        <f t="shared" si="3"/>
        <v>0</v>
      </c>
      <c r="U86" s="9"/>
      <c r="V86" s="10"/>
    </row>
    <row r="87" spans="1:22">
      <c r="A87" s="10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>
        <f t="shared" si="3"/>
        <v>0</v>
      </c>
      <c r="U87" s="9"/>
      <c r="V87" s="10"/>
    </row>
    <row r="88" spans="1:22">
      <c r="A88" s="10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>
        <f t="shared" si="3"/>
        <v>0</v>
      </c>
      <c r="U88" s="9"/>
      <c r="V88" s="10"/>
    </row>
    <row r="89" spans="1:22">
      <c r="A89" s="10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>
        <f t="shared" si="3"/>
        <v>0</v>
      </c>
      <c r="U89" s="9"/>
      <c r="V89" s="10"/>
    </row>
    <row r="90" spans="1:22">
      <c r="A90" s="10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>
        <f t="shared" si="3"/>
        <v>0</v>
      </c>
      <c r="U90" s="9"/>
      <c r="V90" s="10"/>
    </row>
    <row r="91" spans="1:22">
      <c r="A91" s="10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>
        <f t="shared" si="3"/>
        <v>0</v>
      </c>
      <c r="U91" s="9"/>
      <c r="V91" s="10"/>
    </row>
    <row r="92" spans="1:22">
      <c r="A92" s="10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>
        <f t="shared" si="3"/>
        <v>0</v>
      </c>
      <c r="U92" s="9"/>
      <c r="V92" s="10"/>
    </row>
    <row r="93" spans="1:22">
      <c r="A93" s="10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>
        <f t="shared" si="3"/>
        <v>0</v>
      </c>
      <c r="U93" s="9"/>
      <c r="V93" s="10"/>
    </row>
    <row r="94" spans="1:22">
      <c r="A94" s="10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>
        <f t="shared" si="3"/>
        <v>0</v>
      </c>
      <c r="U94" s="9"/>
      <c r="V94" s="10"/>
    </row>
    <row r="95" spans="1:22">
      <c r="A95" s="10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>
        <f t="shared" si="3"/>
        <v>0</v>
      </c>
      <c r="U95" s="9"/>
      <c r="V95" s="10"/>
    </row>
    <row r="96" spans="1:22">
      <c r="A96" s="10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>
        <f t="shared" si="3"/>
        <v>0</v>
      </c>
      <c r="U96" s="9"/>
      <c r="V96" s="10"/>
    </row>
    <row r="97" spans="1:22">
      <c r="A97" s="10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>
        <f t="shared" si="3"/>
        <v>0</v>
      </c>
      <c r="U97" s="9"/>
      <c r="V97" s="10"/>
    </row>
    <row r="98" spans="1:22">
      <c r="A98" s="10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>
        <f t="shared" si="3"/>
        <v>0</v>
      </c>
      <c r="U98" s="9"/>
      <c r="V98" s="10"/>
    </row>
    <row r="99" spans="1:22">
      <c r="A99" s="10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>
        <f t="shared" si="3"/>
        <v>0</v>
      </c>
      <c r="U99" s="9"/>
      <c r="V99" s="10"/>
    </row>
    <row r="100" spans="1:22">
      <c r="A100" s="10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>
        <f t="shared" si="3"/>
        <v>0</v>
      </c>
      <c r="U100" s="9"/>
      <c r="V100" s="10"/>
    </row>
  </sheetData>
  <mergeCells count="9">
    <mergeCell ref="B19:F19"/>
    <mergeCell ref="A3:A5"/>
    <mergeCell ref="B3:F3"/>
    <mergeCell ref="V3:V5"/>
    <mergeCell ref="B5:F5"/>
    <mergeCell ref="B6:F6"/>
    <mergeCell ref="G5:J5"/>
    <mergeCell ref="K5:M5"/>
    <mergeCell ref="N5:R5"/>
  </mergeCells>
  <phoneticPr fontId="19" type="noConversion"/>
  <pageMargins left="0.7" right="0.7" top="0.75" bottom="0.75" header="0.3" footer="0.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121"/>
  <sheetViews>
    <sheetView workbookViewId="0">
      <selection activeCell="A2" sqref="A2"/>
    </sheetView>
  </sheetViews>
  <sheetFormatPr defaultRowHeight="15"/>
  <cols>
    <col min="1" max="1" width="8.140625" customWidth="1"/>
    <col min="2" max="2" width="6.7109375" customWidth="1"/>
    <col min="3" max="4" width="5.5703125" customWidth="1"/>
    <col min="5" max="6" width="7" customWidth="1"/>
  </cols>
  <sheetData>
    <row r="1" spans="1:21" ht="15.75" thickBot="1"/>
    <row r="2" spans="1:21" ht="31.5">
      <c r="A2" s="102"/>
      <c r="B2" s="57"/>
      <c r="C2" s="57"/>
      <c r="D2" s="57"/>
      <c r="E2" s="57"/>
      <c r="F2" s="57"/>
      <c r="G2" s="58" t="s">
        <v>122</v>
      </c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9"/>
    </row>
    <row r="3" spans="1:21">
      <c r="A3" s="60" t="s">
        <v>1</v>
      </c>
      <c r="B3" s="5" t="s">
        <v>22</v>
      </c>
      <c r="C3" s="5"/>
      <c r="D3" s="5"/>
      <c r="E3" s="5"/>
      <c r="F3" s="5"/>
      <c r="G3" s="119"/>
      <c r="H3" s="119"/>
      <c r="I3" s="119"/>
      <c r="J3" s="119"/>
      <c r="K3" s="119"/>
      <c r="L3" s="119"/>
      <c r="M3" s="119"/>
      <c r="N3" s="119"/>
      <c r="O3" s="5"/>
      <c r="P3" s="5"/>
      <c r="Q3" s="5"/>
      <c r="R3" s="5"/>
      <c r="S3" s="5"/>
      <c r="T3" s="61"/>
    </row>
    <row r="4" spans="1:21">
      <c r="A4" s="60"/>
      <c r="B4" s="5" t="s">
        <v>123</v>
      </c>
      <c r="C4" s="5" t="s">
        <v>124</v>
      </c>
      <c r="D4" s="5" t="s">
        <v>118</v>
      </c>
      <c r="E4" s="5"/>
      <c r="F4" s="5"/>
      <c r="G4" s="5" t="s">
        <v>4</v>
      </c>
      <c r="H4" s="5" t="s">
        <v>3</v>
      </c>
      <c r="I4" s="5" t="s">
        <v>33</v>
      </c>
      <c r="J4" s="5" t="s">
        <v>68</v>
      </c>
      <c r="K4" s="5" t="s">
        <v>35</v>
      </c>
      <c r="L4" s="5" t="s">
        <v>36</v>
      </c>
      <c r="M4" s="5" t="s">
        <v>5</v>
      </c>
      <c r="N4" s="5" t="s">
        <v>125</v>
      </c>
      <c r="O4" s="87"/>
      <c r="P4" s="5"/>
      <c r="Q4" s="5"/>
      <c r="R4" s="5"/>
      <c r="S4" s="5" t="s">
        <v>9</v>
      </c>
      <c r="T4" s="61" t="s">
        <v>40</v>
      </c>
      <c r="U4" s="54" t="s">
        <v>11</v>
      </c>
    </row>
    <row r="5" spans="1:21">
      <c r="A5" s="62" t="s">
        <v>55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87"/>
      <c r="P5" s="5"/>
      <c r="Q5" s="5"/>
      <c r="R5" s="5"/>
      <c r="S5" s="5"/>
      <c r="T5" s="61">
        <f>(B5+C5+D5+E5+F5)/5+G5+H5+I5+J5+K5+L5+M5+N5+O5+P5+Q5+R5-S5</f>
        <v>0</v>
      </c>
      <c r="U5" s="28"/>
    </row>
    <row r="6" spans="1:21">
      <c r="A6" s="60">
        <v>1</v>
      </c>
      <c r="B6" s="5">
        <v>7</v>
      </c>
      <c r="C6" s="5">
        <v>8</v>
      </c>
      <c r="D6" s="5">
        <v>8</v>
      </c>
      <c r="E6" s="5"/>
      <c r="F6" s="5"/>
      <c r="G6" s="5">
        <v>3</v>
      </c>
      <c r="H6" s="5">
        <v>3</v>
      </c>
      <c r="I6" s="5">
        <v>2</v>
      </c>
      <c r="J6" s="5">
        <v>4</v>
      </c>
      <c r="K6" s="5">
        <v>3</v>
      </c>
      <c r="L6" s="5">
        <v>3</v>
      </c>
      <c r="M6" s="5">
        <v>2</v>
      </c>
      <c r="N6" s="5">
        <v>4</v>
      </c>
      <c r="O6" s="87"/>
      <c r="P6" s="5"/>
      <c r="Q6" s="5"/>
      <c r="R6" s="5"/>
      <c r="S6" s="5"/>
      <c r="T6" s="61">
        <f>(B6+C6+D6+E6+F6)/5+G6+H6+I6+J6+K6+L6+M6+N6+O6+P6+Q6+R6-S6</f>
        <v>28.6</v>
      </c>
      <c r="U6" s="33" t="s">
        <v>144</v>
      </c>
    </row>
    <row r="7" spans="1:21">
      <c r="A7" s="60">
        <v>4</v>
      </c>
      <c r="B7" s="5">
        <v>10</v>
      </c>
      <c r="C7" s="5">
        <v>9</v>
      </c>
      <c r="D7" s="5">
        <v>10</v>
      </c>
      <c r="E7" s="5"/>
      <c r="F7" s="5"/>
      <c r="G7" s="5">
        <v>5</v>
      </c>
      <c r="H7" s="5">
        <v>4</v>
      </c>
      <c r="I7" s="5">
        <v>4</v>
      </c>
      <c r="J7" s="5">
        <v>4</v>
      </c>
      <c r="K7" s="5">
        <v>4</v>
      </c>
      <c r="L7" s="5">
        <v>4</v>
      </c>
      <c r="M7" s="5">
        <v>4</v>
      </c>
      <c r="N7" s="5">
        <v>4</v>
      </c>
      <c r="O7" s="87"/>
      <c r="P7" s="5"/>
      <c r="Q7" s="5"/>
      <c r="R7" s="5"/>
      <c r="S7" s="5"/>
      <c r="T7" s="61">
        <f>(B7+C7+D7+E7+F7)/5+G7+H7+I7+J7+K7+L7+M7+N7+O7+P7+Q7+R7-S7</f>
        <v>38.799999999999997</v>
      </c>
      <c r="U7" s="33" t="s">
        <v>139</v>
      </c>
    </row>
    <row r="8" spans="1:21">
      <c r="A8" s="62" t="s">
        <v>53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1">
        <f>(B8+C8+D8+E8+F8)/5+G8+H8+I8+J8+K8+L8+M8+N8+O8+P8+Q8+R8-S8</f>
        <v>0</v>
      </c>
      <c r="U8" s="33"/>
    </row>
    <row r="9" spans="1:21">
      <c r="A9" s="62">
        <v>2</v>
      </c>
      <c r="B9" s="5">
        <v>5</v>
      </c>
      <c r="C9" s="5">
        <v>5</v>
      </c>
      <c r="D9" s="5">
        <v>5</v>
      </c>
      <c r="E9" s="5"/>
      <c r="F9" s="5"/>
      <c r="G9" s="5">
        <v>3</v>
      </c>
      <c r="H9" s="5">
        <v>2</v>
      </c>
      <c r="I9" s="5">
        <v>2</v>
      </c>
      <c r="J9" s="5">
        <v>3</v>
      </c>
      <c r="K9" s="5">
        <v>2</v>
      </c>
      <c r="L9" s="5">
        <v>3</v>
      </c>
      <c r="M9" s="5">
        <v>3</v>
      </c>
      <c r="N9" s="5">
        <v>2</v>
      </c>
      <c r="O9" s="5"/>
      <c r="P9" s="5"/>
      <c r="Q9" s="5"/>
      <c r="R9" s="5"/>
      <c r="S9" s="5"/>
      <c r="T9" s="61">
        <f t="shared" ref="T9:T37" si="0">(B9+C9+D9+E9+F9)/5+G9+H9+I9+J9+K9+L9+M9+N9+O9+P9+Q9+R9-S9</f>
        <v>23</v>
      </c>
      <c r="U9" s="33"/>
    </row>
    <row r="10" spans="1:21">
      <c r="A10" s="62">
        <v>3</v>
      </c>
      <c r="B10" s="5">
        <v>5</v>
      </c>
      <c r="C10" s="5">
        <v>6</v>
      </c>
      <c r="D10" s="5">
        <v>6</v>
      </c>
      <c r="E10" s="5"/>
      <c r="F10" s="5"/>
      <c r="G10" s="5">
        <v>4</v>
      </c>
      <c r="H10" s="5">
        <v>4</v>
      </c>
      <c r="I10" s="5">
        <v>3</v>
      </c>
      <c r="J10" s="5">
        <v>2</v>
      </c>
      <c r="K10" s="5">
        <v>4</v>
      </c>
      <c r="L10" s="5">
        <v>3</v>
      </c>
      <c r="M10" s="5">
        <v>2</v>
      </c>
      <c r="N10" s="5">
        <v>2</v>
      </c>
      <c r="O10" s="5"/>
      <c r="P10" s="5"/>
      <c r="Q10" s="5"/>
      <c r="R10" s="5"/>
      <c r="S10" s="5"/>
      <c r="T10" s="61">
        <f>(B10+C10+D10+E10+F10)/5+G10+H10+I10+J10+K10+L10+M10+N10+O10+P10+Q10+R10-S10</f>
        <v>27.4</v>
      </c>
      <c r="U10" s="33"/>
    </row>
    <row r="11" spans="1:21" ht="15.75" thickBot="1">
      <c r="A11" s="63">
        <v>5</v>
      </c>
      <c r="B11" s="64">
        <v>5</v>
      </c>
      <c r="C11" s="64">
        <v>6</v>
      </c>
      <c r="D11" s="64">
        <v>5</v>
      </c>
      <c r="E11" s="64"/>
      <c r="F11" s="64"/>
      <c r="G11" s="64">
        <v>2</v>
      </c>
      <c r="H11" s="64">
        <v>3</v>
      </c>
      <c r="I11" s="64">
        <v>2</v>
      </c>
      <c r="J11" s="64">
        <v>2</v>
      </c>
      <c r="K11" s="64">
        <v>3</v>
      </c>
      <c r="L11" s="64">
        <v>2</v>
      </c>
      <c r="M11" s="64">
        <v>2</v>
      </c>
      <c r="N11" s="64">
        <v>3</v>
      </c>
      <c r="O11" s="5"/>
      <c r="P11" s="64"/>
      <c r="Q11" s="64"/>
      <c r="R11" s="64"/>
      <c r="S11" s="64"/>
      <c r="T11" s="65">
        <f t="shared" si="0"/>
        <v>22.2</v>
      </c>
    </row>
    <row r="12" spans="1:21"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94"/>
      <c r="P12" s="55"/>
      <c r="Q12" s="55"/>
      <c r="R12" s="55"/>
      <c r="S12" s="55"/>
      <c r="T12" s="55">
        <f t="shared" si="0"/>
        <v>0</v>
      </c>
    </row>
    <row r="13" spans="1:2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>
        <f t="shared" si="0"/>
        <v>0</v>
      </c>
    </row>
    <row r="14" spans="1:2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>
        <f t="shared" si="0"/>
        <v>0</v>
      </c>
    </row>
    <row r="15" spans="1:2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>
        <f t="shared" si="0"/>
        <v>0</v>
      </c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>
        <f t="shared" si="0"/>
        <v>0</v>
      </c>
    </row>
    <row r="17" spans="2:20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>
        <f t="shared" si="0"/>
        <v>0</v>
      </c>
    </row>
    <row r="18" spans="2:20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>
        <f t="shared" si="0"/>
        <v>0</v>
      </c>
    </row>
    <row r="19" spans="2:20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>
        <f t="shared" si="0"/>
        <v>0</v>
      </c>
    </row>
    <row r="20" spans="2:20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>
        <f t="shared" si="0"/>
        <v>0</v>
      </c>
    </row>
    <row r="21" spans="2:20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>
        <f t="shared" si="0"/>
        <v>0</v>
      </c>
    </row>
    <row r="22" spans="2:20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>
        <f t="shared" si="0"/>
        <v>0</v>
      </c>
    </row>
    <row r="23" spans="2:20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>
        <f t="shared" si="0"/>
        <v>0</v>
      </c>
    </row>
    <row r="24" spans="2:20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>
        <f t="shared" si="0"/>
        <v>0</v>
      </c>
    </row>
    <row r="25" spans="2:20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>
        <f t="shared" si="0"/>
        <v>0</v>
      </c>
    </row>
    <row r="26" spans="2:20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>
        <f t="shared" si="0"/>
        <v>0</v>
      </c>
    </row>
    <row r="27" spans="2:20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>
        <f t="shared" si="0"/>
        <v>0</v>
      </c>
    </row>
    <row r="28" spans="2:20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>
        <f t="shared" si="0"/>
        <v>0</v>
      </c>
    </row>
    <row r="29" spans="2:20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>
        <f t="shared" si="0"/>
        <v>0</v>
      </c>
    </row>
    <row r="30" spans="2:20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>
        <f t="shared" si="0"/>
        <v>0</v>
      </c>
    </row>
    <row r="31" spans="2:20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>
        <f t="shared" si="0"/>
        <v>0</v>
      </c>
    </row>
    <row r="32" spans="2:20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>
        <f t="shared" si="0"/>
        <v>0</v>
      </c>
    </row>
    <row r="33" spans="2:20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>
        <f t="shared" si="0"/>
        <v>0</v>
      </c>
    </row>
    <row r="34" spans="2:20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>
        <f t="shared" si="0"/>
        <v>0</v>
      </c>
    </row>
    <row r="35" spans="2:20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>
        <f t="shared" si="0"/>
        <v>0</v>
      </c>
    </row>
    <row r="36" spans="2:20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>
        <f t="shared" si="0"/>
        <v>0</v>
      </c>
    </row>
    <row r="37" spans="2:20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>
        <f t="shared" si="0"/>
        <v>0</v>
      </c>
    </row>
    <row r="38" spans="2:20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>
        <f t="shared" ref="T38:T69" si="1">(B38+C38+D38+E38+F38)/5+G38+H38+I38+J38+K38+L38+M38+N38+O38+P38+Q38+R38-S38</f>
        <v>0</v>
      </c>
    </row>
    <row r="39" spans="2:20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>
        <f t="shared" si="1"/>
        <v>0</v>
      </c>
    </row>
    <row r="40" spans="2:20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>
        <f t="shared" si="1"/>
        <v>0</v>
      </c>
    </row>
    <row r="41" spans="2:20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>
        <f t="shared" si="1"/>
        <v>0</v>
      </c>
    </row>
    <row r="42" spans="2:20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>
        <f t="shared" si="1"/>
        <v>0</v>
      </c>
    </row>
    <row r="43" spans="2:20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>
        <f t="shared" si="1"/>
        <v>0</v>
      </c>
    </row>
    <row r="44" spans="2:20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>
        <f t="shared" si="1"/>
        <v>0</v>
      </c>
    </row>
    <row r="45" spans="2:20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>
        <f t="shared" si="1"/>
        <v>0</v>
      </c>
    </row>
    <row r="46" spans="2:20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>
        <f t="shared" si="1"/>
        <v>0</v>
      </c>
    </row>
    <row r="47" spans="2:20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>
        <f t="shared" si="1"/>
        <v>0</v>
      </c>
    </row>
    <row r="48" spans="2:20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>
        <f t="shared" si="1"/>
        <v>0</v>
      </c>
    </row>
    <row r="49" spans="2:20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>
        <f t="shared" si="1"/>
        <v>0</v>
      </c>
    </row>
    <row r="50" spans="2:20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>
        <f t="shared" si="1"/>
        <v>0</v>
      </c>
    </row>
    <row r="51" spans="2:20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>
        <f t="shared" si="1"/>
        <v>0</v>
      </c>
    </row>
    <row r="52" spans="2:20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>
        <f t="shared" si="1"/>
        <v>0</v>
      </c>
    </row>
    <row r="53" spans="2:20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>
        <f t="shared" si="1"/>
        <v>0</v>
      </c>
    </row>
    <row r="54" spans="2:20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>
        <f t="shared" si="1"/>
        <v>0</v>
      </c>
    </row>
    <row r="55" spans="2:20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>
        <f t="shared" si="1"/>
        <v>0</v>
      </c>
    </row>
    <row r="56" spans="2:20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>
        <f t="shared" si="1"/>
        <v>0</v>
      </c>
    </row>
    <row r="57" spans="2:20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>
        <f t="shared" si="1"/>
        <v>0</v>
      </c>
    </row>
    <row r="58" spans="2:20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>
        <f t="shared" si="1"/>
        <v>0</v>
      </c>
    </row>
    <row r="59" spans="2:20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>
        <f t="shared" si="1"/>
        <v>0</v>
      </c>
    </row>
    <row r="60" spans="2:20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>
        <f t="shared" si="1"/>
        <v>0</v>
      </c>
    </row>
    <row r="61" spans="2:20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>
        <f t="shared" si="1"/>
        <v>0</v>
      </c>
    </row>
    <row r="62" spans="2:20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>
        <f t="shared" si="1"/>
        <v>0</v>
      </c>
    </row>
    <row r="63" spans="2:20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>
        <f t="shared" si="1"/>
        <v>0</v>
      </c>
    </row>
    <row r="64" spans="2:20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>
        <f t="shared" si="1"/>
        <v>0</v>
      </c>
    </row>
    <row r="65" spans="2:20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>
        <f t="shared" si="1"/>
        <v>0</v>
      </c>
    </row>
    <row r="66" spans="2:20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>
        <f t="shared" si="1"/>
        <v>0</v>
      </c>
    </row>
    <row r="67" spans="2:20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>
        <f t="shared" si="1"/>
        <v>0</v>
      </c>
    </row>
    <row r="68" spans="2:20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>
        <f t="shared" si="1"/>
        <v>0</v>
      </c>
    </row>
    <row r="69" spans="2:20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>
        <f t="shared" si="1"/>
        <v>0</v>
      </c>
    </row>
    <row r="70" spans="2:20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>
        <f t="shared" ref="T70:T101" si="2">(B70+C70+D70+E70+F70)/5+G70+H70+I70+J70+K70+L70+M70+N70+O70+P70+Q70+R70-S70</f>
        <v>0</v>
      </c>
    </row>
    <row r="71" spans="2:20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>
        <f t="shared" si="2"/>
        <v>0</v>
      </c>
    </row>
    <row r="72" spans="2:20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>
        <f t="shared" si="2"/>
        <v>0</v>
      </c>
    </row>
    <row r="73" spans="2:20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>
        <f t="shared" si="2"/>
        <v>0</v>
      </c>
    </row>
    <row r="74" spans="2:20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>
        <f t="shared" si="2"/>
        <v>0</v>
      </c>
    </row>
    <row r="75" spans="2:20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>
        <f t="shared" si="2"/>
        <v>0</v>
      </c>
    </row>
    <row r="76" spans="2:20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>
        <f t="shared" si="2"/>
        <v>0</v>
      </c>
    </row>
    <row r="77" spans="2:20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>
        <f t="shared" si="2"/>
        <v>0</v>
      </c>
    </row>
    <row r="78" spans="2:20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>
        <f t="shared" si="2"/>
        <v>0</v>
      </c>
    </row>
    <row r="79" spans="2:20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>
        <f t="shared" si="2"/>
        <v>0</v>
      </c>
    </row>
    <row r="80" spans="2:20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>
        <f t="shared" si="2"/>
        <v>0</v>
      </c>
    </row>
    <row r="81" spans="2:20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>
        <f t="shared" si="2"/>
        <v>0</v>
      </c>
    </row>
    <row r="82" spans="2:20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>
        <f t="shared" si="2"/>
        <v>0</v>
      </c>
    </row>
    <row r="83" spans="2:20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>
        <f t="shared" si="2"/>
        <v>0</v>
      </c>
    </row>
    <row r="84" spans="2:20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>
        <f t="shared" si="2"/>
        <v>0</v>
      </c>
    </row>
    <row r="85" spans="2:20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>
        <f t="shared" si="2"/>
        <v>0</v>
      </c>
    </row>
    <row r="86" spans="2:20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>
        <f t="shared" si="2"/>
        <v>0</v>
      </c>
    </row>
    <row r="87" spans="2:20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>
        <f t="shared" si="2"/>
        <v>0</v>
      </c>
    </row>
    <row r="88" spans="2:20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>
        <f t="shared" si="2"/>
        <v>0</v>
      </c>
    </row>
    <row r="89" spans="2:20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>
        <f t="shared" si="2"/>
        <v>0</v>
      </c>
    </row>
    <row r="90" spans="2:20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>
        <f t="shared" si="2"/>
        <v>0</v>
      </c>
    </row>
    <row r="91" spans="2:20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>
        <f t="shared" si="2"/>
        <v>0</v>
      </c>
    </row>
    <row r="92" spans="2:20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>
        <f t="shared" si="2"/>
        <v>0</v>
      </c>
    </row>
    <row r="93" spans="2:20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>
        <f t="shared" si="2"/>
        <v>0</v>
      </c>
    </row>
    <row r="94" spans="2:20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>
        <f t="shared" si="2"/>
        <v>0</v>
      </c>
    </row>
    <row r="95" spans="2:20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>
        <f t="shared" si="2"/>
        <v>0</v>
      </c>
    </row>
    <row r="96" spans="2:20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>
        <f t="shared" si="2"/>
        <v>0</v>
      </c>
    </row>
    <row r="97" spans="2:20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>
        <f t="shared" si="2"/>
        <v>0</v>
      </c>
    </row>
    <row r="98" spans="2:20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>
        <f t="shared" si="2"/>
        <v>0</v>
      </c>
    </row>
    <row r="99" spans="2:20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>
        <f t="shared" si="2"/>
        <v>0</v>
      </c>
    </row>
    <row r="100" spans="2:20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>
        <f t="shared" si="2"/>
        <v>0</v>
      </c>
    </row>
    <row r="101" spans="2:20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>
        <f t="shared" si="2"/>
        <v>0</v>
      </c>
    </row>
    <row r="102" spans="2:20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>
        <f t="shared" ref="T102:T121" si="3">(B102+C102+D102+E102+F102)/5+G102+H102+I102+J102+K102+L102+M102+N102+O102+P102+Q102+R102-S102</f>
        <v>0</v>
      </c>
    </row>
    <row r="103" spans="2:20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>
        <f t="shared" si="3"/>
        <v>0</v>
      </c>
    </row>
    <row r="104" spans="2:20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>
        <f t="shared" si="3"/>
        <v>0</v>
      </c>
    </row>
    <row r="105" spans="2:20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>
        <f t="shared" si="3"/>
        <v>0</v>
      </c>
    </row>
    <row r="106" spans="2:20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>
        <f t="shared" si="3"/>
        <v>0</v>
      </c>
    </row>
    <row r="107" spans="2:20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>
        <f t="shared" si="3"/>
        <v>0</v>
      </c>
    </row>
    <row r="108" spans="2:20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>
        <f t="shared" si="3"/>
        <v>0</v>
      </c>
    </row>
    <row r="109" spans="2:20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>
        <f t="shared" si="3"/>
        <v>0</v>
      </c>
    </row>
    <row r="110" spans="2:20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>
        <f t="shared" si="3"/>
        <v>0</v>
      </c>
    </row>
    <row r="111" spans="2:20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>
        <f t="shared" si="3"/>
        <v>0</v>
      </c>
    </row>
    <row r="112" spans="2:20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>
        <f t="shared" si="3"/>
        <v>0</v>
      </c>
    </row>
    <row r="113" spans="2:20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>
        <f t="shared" si="3"/>
        <v>0</v>
      </c>
    </row>
    <row r="114" spans="2:20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>
        <f t="shared" si="3"/>
        <v>0</v>
      </c>
    </row>
    <row r="115" spans="2:20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>
        <f t="shared" si="3"/>
        <v>0</v>
      </c>
    </row>
    <row r="116" spans="2:20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>
        <f t="shared" si="3"/>
        <v>0</v>
      </c>
    </row>
    <row r="117" spans="2:20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>
        <f t="shared" si="3"/>
        <v>0</v>
      </c>
    </row>
    <row r="118" spans="2:20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>
        <f t="shared" si="3"/>
        <v>0</v>
      </c>
    </row>
    <row r="119" spans="2:20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>
        <f t="shared" si="3"/>
        <v>0</v>
      </c>
    </row>
    <row r="120" spans="2:20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>
        <f t="shared" si="3"/>
        <v>0</v>
      </c>
    </row>
    <row r="121" spans="2:20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>
        <f t="shared" si="3"/>
        <v>0</v>
      </c>
    </row>
  </sheetData>
  <mergeCells count="2">
    <mergeCell ref="G3:J3"/>
    <mergeCell ref="K3:N3"/>
  </mergeCells>
  <phoneticPr fontId="19" type="noConversion"/>
  <pageMargins left="0.7" right="0.7" top="0.75" bottom="0.75" header="0.3" footer="0.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W111"/>
  <sheetViews>
    <sheetView zoomScaleNormal="82" workbookViewId="0"/>
  </sheetViews>
  <sheetFormatPr defaultRowHeight="15"/>
  <cols>
    <col min="1" max="1" width="4" customWidth="1"/>
    <col min="22" max="22" width="18.5703125" customWidth="1"/>
  </cols>
  <sheetData>
    <row r="1" spans="1:23">
      <c r="A1" s="24"/>
      <c r="U1" s="1"/>
    </row>
    <row r="2" spans="1:23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U2" s="1"/>
    </row>
    <row r="3" spans="1:23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U3" s="1"/>
    </row>
    <row r="4" spans="1:23" ht="20.25">
      <c r="B4" s="24"/>
      <c r="C4" s="24"/>
      <c r="D4" s="24"/>
      <c r="E4" s="24"/>
      <c r="F4" s="24"/>
      <c r="G4" s="24"/>
      <c r="H4" s="24"/>
      <c r="I4" s="73" t="s">
        <v>0</v>
      </c>
      <c r="J4" s="24"/>
      <c r="K4" s="24"/>
      <c r="L4" s="24"/>
      <c r="M4" s="24"/>
      <c r="N4" s="24"/>
      <c r="O4" s="24"/>
      <c r="P4" s="24"/>
      <c r="Q4" s="24"/>
      <c r="R4" s="24"/>
      <c r="S4" s="24"/>
      <c r="U4" s="1"/>
    </row>
    <row r="5" spans="1:23" ht="26.25">
      <c r="B5" s="24"/>
      <c r="C5" s="133" t="s">
        <v>20</v>
      </c>
      <c r="D5" s="133"/>
      <c r="E5" s="133"/>
      <c r="F5" s="133"/>
      <c r="G5" s="133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U5" s="1"/>
    </row>
    <row r="6" spans="1:23">
      <c r="B6" s="10" t="s">
        <v>1</v>
      </c>
      <c r="C6" s="124" t="s">
        <v>2</v>
      </c>
      <c r="D6" s="125"/>
      <c r="E6" s="125"/>
      <c r="F6" s="125"/>
      <c r="G6" s="126"/>
      <c r="H6" s="124"/>
      <c r="I6" s="124" t="s">
        <v>96</v>
      </c>
      <c r="J6" s="115" t="s">
        <v>5</v>
      </c>
      <c r="K6" s="115"/>
      <c r="L6" s="115"/>
      <c r="M6" s="115" t="s">
        <v>6</v>
      </c>
      <c r="N6" s="115"/>
      <c r="O6" s="115"/>
      <c r="P6" s="115" t="s">
        <v>7</v>
      </c>
      <c r="Q6" s="115"/>
      <c r="R6" s="124" t="s">
        <v>8</v>
      </c>
      <c r="S6" s="112" t="s">
        <v>9</v>
      </c>
      <c r="T6" s="122" t="s">
        <v>10</v>
      </c>
      <c r="U6" s="120" t="s">
        <v>11</v>
      </c>
      <c r="W6" s="5"/>
    </row>
    <row r="7" spans="1:23">
      <c r="B7" s="10"/>
      <c r="C7" s="127"/>
      <c r="D7" s="128"/>
      <c r="E7" s="128"/>
      <c r="F7" s="128"/>
      <c r="G7" s="129"/>
      <c r="H7" s="127"/>
      <c r="I7" s="127"/>
      <c r="J7" s="71"/>
      <c r="K7" s="71" t="s">
        <v>13</v>
      </c>
      <c r="L7" s="71" t="s">
        <v>14</v>
      </c>
      <c r="M7" s="71" t="s">
        <v>15</v>
      </c>
      <c r="N7" s="71" t="s">
        <v>16</v>
      </c>
      <c r="O7" s="71" t="s">
        <v>17</v>
      </c>
      <c r="P7" s="71" t="s">
        <v>18</v>
      </c>
      <c r="Q7" s="10" t="s">
        <v>19</v>
      </c>
      <c r="R7" s="127"/>
      <c r="S7" s="114"/>
      <c r="T7" s="123"/>
      <c r="U7" s="121"/>
      <c r="W7" s="5"/>
    </row>
    <row r="8" spans="1:23">
      <c r="B8" s="10"/>
      <c r="C8" s="10" t="s">
        <v>88</v>
      </c>
      <c r="D8" s="10" t="s">
        <v>118</v>
      </c>
      <c r="E8" s="10" t="s">
        <v>119</v>
      </c>
      <c r="F8" s="10"/>
      <c r="G8" s="10" t="s">
        <v>70</v>
      </c>
      <c r="H8" s="10" t="s">
        <v>59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7"/>
      <c r="U8" s="8"/>
      <c r="W8" s="5"/>
    </row>
    <row r="9" spans="1:23" ht="24" customHeight="1">
      <c r="B9" s="103" t="s">
        <v>117</v>
      </c>
      <c r="C9" s="104"/>
      <c r="D9" s="104"/>
      <c r="E9" s="104"/>
      <c r="F9" s="104"/>
      <c r="G9" s="104"/>
      <c r="H9" s="104"/>
      <c r="I9" s="105"/>
      <c r="J9" s="10"/>
      <c r="K9" s="10"/>
      <c r="L9" s="10"/>
      <c r="M9" s="10"/>
      <c r="N9" s="10"/>
      <c r="O9" s="10"/>
      <c r="P9" s="10"/>
      <c r="Q9" s="10"/>
      <c r="R9" s="10"/>
      <c r="S9" s="10"/>
      <c r="T9" s="10">
        <f>(C9+D9+S9)/3+G9+H9+K9+L9+M9+N9+O9+P9+Q9-S9</f>
        <v>0</v>
      </c>
      <c r="U9" s="32"/>
      <c r="W9" s="5"/>
    </row>
    <row r="10" spans="1:23">
      <c r="B10" s="10">
        <v>1</v>
      </c>
      <c r="C10" s="10">
        <v>7</v>
      </c>
      <c r="D10" s="10">
        <v>8</v>
      </c>
      <c r="E10" s="10">
        <v>6</v>
      </c>
      <c r="F10" s="10"/>
      <c r="G10" s="10">
        <v>6</v>
      </c>
      <c r="H10" s="10">
        <v>6</v>
      </c>
      <c r="I10" s="10">
        <v>3</v>
      </c>
      <c r="J10" s="10"/>
      <c r="K10" s="10">
        <v>4</v>
      </c>
      <c r="L10" s="10">
        <v>3</v>
      </c>
      <c r="M10" s="10">
        <v>3</v>
      </c>
      <c r="N10" s="10">
        <v>3</v>
      </c>
      <c r="O10" s="10">
        <v>3</v>
      </c>
      <c r="P10" s="10">
        <v>4</v>
      </c>
      <c r="Q10" s="10">
        <v>4</v>
      </c>
      <c r="R10" s="10">
        <v>4</v>
      </c>
      <c r="S10" s="10"/>
      <c r="T10" s="10">
        <f t="shared" ref="T10:T26" si="0">(C10+D10+S10)/3+G10+H10+K10+L10+M10+N10+O10+P10+Q10-S10</f>
        <v>41</v>
      </c>
      <c r="U10" s="14" t="s">
        <v>140</v>
      </c>
      <c r="W10" s="5"/>
    </row>
    <row r="11" spans="1:23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>
        <f t="shared" si="0"/>
        <v>0</v>
      </c>
      <c r="U11" s="14"/>
      <c r="W11" s="5"/>
    </row>
    <row r="12" spans="1:23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>
        <f t="shared" si="0"/>
        <v>0</v>
      </c>
      <c r="U12" s="14"/>
      <c r="W12" s="5"/>
    </row>
    <row r="13" spans="1:23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>
        <f t="shared" si="0"/>
        <v>0</v>
      </c>
      <c r="U13" s="14"/>
      <c r="W13" s="5"/>
    </row>
    <row r="14" spans="1:23" ht="31.5">
      <c r="B14" s="10"/>
      <c r="C14" s="134" t="s">
        <v>52</v>
      </c>
      <c r="D14" s="104"/>
      <c r="E14" s="104"/>
      <c r="F14" s="104"/>
      <c r="G14" s="105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9"/>
      <c r="W14" s="5"/>
    </row>
    <row r="15" spans="1:23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>
        <f t="shared" si="0"/>
        <v>0</v>
      </c>
      <c r="U15" s="14"/>
      <c r="W15" s="5"/>
    </row>
    <row r="16" spans="1:23">
      <c r="B16" s="10">
        <v>3</v>
      </c>
      <c r="C16" s="10">
        <v>6</v>
      </c>
      <c r="D16" s="10">
        <v>6</v>
      </c>
      <c r="E16" s="10">
        <v>7</v>
      </c>
      <c r="F16" s="10"/>
      <c r="G16" s="10">
        <v>7</v>
      </c>
      <c r="H16" s="10">
        <v>7</v>
      </c>
      <c r="I16" s="10">
        <v>4</v>
      </c>
      <c r="J16" s="10"/>
      <c r="K16" s="10">
        <v>4</v>
      </c>
      <c r="L16" s="10">
        <v>5</v>
      </c>
      <c r="M16" s="10">
        <v>3</v>
      </c>
      <c r="N16" s="10">
        <v>2</v>
      </c>
      <c r="O16" s="10">
        <v>2</v>
      </c>
      <c r="P16" s="10">
        <v>4</v>
      </c>
      <c r="Q16" s="10">
        <v>4</v>
      </c>
      <c r="R16" s="10">
        <v>5</v>
      </c>
      <c r="S16" s="10"/>
      <c r="T16" s="10">
        <f t="shared" si="0"/>
        <v>42</v>
      </c>
      <c r="U16" s="14" t="s">
        <v>142</v>
      </c>
      <c r="W16" s="5"/>
    </row>
    <row r="17" spans="1:21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>
        <f t="shared" si="0"/>
        <v>0</v>
      </c>
      <c r="U17" s="14"/>
    </row>
    <row r="18" spans="1:21" ht="31.5">
      <c r="B18" s="10"/>
      <c r="C18" s="130" t="s">
        <v>53</v>
      </c>
      <c r="D18" s="131"/>
      <c r="E18" s="131"/>
      <c r="F18" s="131"/>
      <c r="G18" s="132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5"/>
      <c r="T18" s="10"/>
      <c r="U18" s="9"/>
    </row>
    <row r="19" spans="1:21">
      <c r="B19" s="10">
        <v>4</v>
      </c>
      <c r="C19" s="10">
        <v>5</v>
      </c>
      <c r="D19" s="10">
        <v>5</v>
      </c>
      <c r="E19" s="10">
        <v>5</v>
      </c>
      <c r="F19" s="10"/>
      <c r="G19" s="10">
        <v>7</v>
      </c>
      <c r="H19" s="10">
        <v>6</v>
      </c>
      <c r="I19" s="10">
        <v>3</v>
      </c>
      <c r="J19" s="10"/>
      <c r="K19" s="10">
        <v>3</v>
      </c>
      <c r="L19" s="10">
        <v>3</v>
      </c>
      <c r="M19" s="10">
        <v>1</v>
      </c>
      <c r="N19" s="10">
        <v>1</v>
      </c>
      <c r="O19" s="10">
        <v>1</v>
      </c>
      <c r="P19" s="10">
        <v>2</v>
      </c>
      <c r="Q19" s="10">
        <v>3</v>
      </c>
      <c r="R19" s="10">
        <v>2</v>
      </c>
      <c r="S19" s="5"/>
      <c r="T19" s="10">
        <f t="shared" si="0"/>
        <v>30.333333333333336</v>
      </c>
      <c r="U19" s="9"/>
    </row>
    <row r="20" spans="1:21">
      <c r="B20" s="10">
        <v>5</v>
      </c>
      <c r="C20" s="10">
        <v>8</v>
      </c>
      <c r="D20" s="10">
        <v>8</v>
      </c>
      <c r="E20" s="10">
        <v>8</v>
      </c>
      <c r="F20" s="10"/>
      <c r="G20" s="10">
        <v>9</v>
      </c>
      <c r="H20" s="10">
        <v>8</v>
      </c>
      <c r="I20" s="10">
        <v>4</v>
      </c>
      <c r="J20" s="10"/>
      <c r="K20" s="10">
        <v>4</v>
      </c>
      <c r="L20" s="10">
        <v>5</v>
      </c>
      <c r="M20" s="10">
        <v>4</v>
      </c>
      <c r="N20" s="10">
        <v>4</v>
      </c>
      <c r="O20" s="10">
        <v>3</v>
      </c>
      <c r="P20" s="10">
        <v>4</v>
      </c>
      <c r="Q20" s="10">
        <v>5</v>
      </c>
      <c r="R20" s="10">
        <v>4</v>
      </c>
      <c r="S20" s="5"/>
      <c r="T20" s="10">
        <f t="shared" si="0"/>
        <v>51.333333333333329</v>
      </c>
      <c r="U20" s="9" t="s">
        <v>140</v>
      </c>
    </row>
    <row r="21" spans="1:21">
      <c r="A21" s="24"/>
      <c r="B21" s="10">
        <v>6</v>
      </c>
      <c r="C21" s="10">
        <v>5</v>
      </c>
      <c r="D21" s="10">
        <v>5</v>
      </c>
      <c r="E21" s="10">
        <v>6</v>
      </c>
      <c r="F21" s="10"/>
      <c r="G21" s="10">
        <v>7</v>
      </c>
      <c r="H21" s="10">
        <v>7</v>
      </c>
      <c r="I21" s="10">
        <v>4</v>
      </c>
      <c r="J21" s="10"/>
      <c r="K21" s="10">
        <v>4</v>
      </c>
      <c r="L21" s="10">
        <v>4</v>
      </c>
      <c r="M21" s="10">
        <v>3</v>
      </c>
      <c r="N21" s="10">
        <v>1</v>
      </c>
      <c r="O21" s="10">
        <v>1</v>
      </c>
      <c r="P21" s="10">
        <v>4</v>
      </c>
      <c r="Q21" s="10">
        <v>4</v>
      </c>
      <c r="R21" s="10">
        <v>4</v>
      </c>
      <c r="S21" s="5"/>
      <c r="T21" s="10">
        <f t="shared" si="0"/>
        <v>38.333333333333336</v>
      </c>
      <c r="U21" s="9"/>
    </row>
    <row r="22" spans="1:21">
      <c r="A22" s="24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5"/>
      <c r="T22" s="10">
        <f t="shared" si="0"/>
        <v>0</v>
      </c>
      <c r="U22" s="9"/>
    </row>
    <row r="23" spans="1:21">
      <c r="A23" s="24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5"/>
      <c r="T23" s="10">
        <f t="shared" si="0"/>
        <v>0</v>
      </c>
      <c r="U23" s="9"/>
    </row>
    <row r="24" spans="1:21">
      <c r="A24" s="2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5"/>
      <c r="T24" s="10">
        <f t="shared" si="0"/>
        <v>0</v>
      </c>
      <c r="U24" s="9"/>
    </row>
    <row r="25" spans="1:21" s="24" customFormat="1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5"/>
      <c r="T25" s="10">
        <f t="shared" si="0"/>
        <v>0</v>
      </c>
      <c r="U25" s="9"/>
    </row>
    <row r="26" spans="1:21" s="24" customFormat="1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5"/>
      <c r="T26" s="10">
        <f t="shared" si="0"/>
        <v>0</v>
      </c>
      <c r="U26" s="9"/>
    </row>
    <row r="27" spans="1:21" s="24" customFormat="1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5"/>
      <c r="T27" s="10">
        <f t="shared" ref="T27:T39" si="1">(C27+D27+E27)/3+G27+H27+K27+L27+M27+N27+O27+P27+Q27+R27-T29</f>
        <v>0</v>
      </c>
      <c r="U27" s="9"/>
    </row>
    <row r="28" spans="1:21" s="24" customFormat="1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5"/>
      <c r="T28" s="10">
        <f t="shared" si="1"/>
        <v>0</v>
      </c>
      <c r="U28" s="9"/>
    </row>
    <row r="29" spans="1:21" s="24" customFormat="1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5"/>
      <c r="T29" s="10">
        <f t="shared" si="1"/>
        <v>0</v>
      </c>
      <c r="U29" s="9"/>
    </row>
    <row r="30" spans="1:21" s="24" customFormat="1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5"/>
      <c r="T30" s="10">
        <f t="shared" si="1"/>
        <v>0</v>
      </c>
      <c r="U30" s="9"/>
    </row>
    <row r="31" spans="1:21" s="24" customFormat="1">
      <c r="A31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5"/>
      <c r="T31" s="10">
        <f t="shared" si="1"/>
        <v>0</v>
      </c>
      <c r="U31" s="9"/>
    </row>
    <row r="32" spans="1:21" s="24" customFormat="1">
      <c r="A32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5"/>
      <c r="T32" s="10">
        <f t="shared" si="1"/>
        <v>0</v>
      </c>
      <c r="U32" s="9"/>
    </row>
    <row r="33" spans="1:21" s="24" customFormat="1">
      <c r="A33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5"/>
      <c r="T33" s="10">
        <f t="shared" si="1"/>
        <v>0</v>
      </c>
      <c r="U33" s="9"/>
    </row>
    <row r="34" spans="1:21" s="24" customFormat="1">
      <c r="A34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5"/>
      <c r="T34" s="10">
        <f t="shared" si="1"/>
        <v>0</v>
      </c>
      <c r="U34" s="9"/>
    </row>
    <row r="35" spans="1:21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5"/>
      <c r="T35" s="10">
        <f t="shared" si="1"/>
        <v>0</v>
      </c>
      <c r="U35" s="9"/>
    </row>
    <row r="36" spans="1:21" ht="15" customHeight="1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5"/>
      <c r="T36" s="10">
        <f t="shared" si="1"/>
        <v>0</v>
      </c>
      <c r="U36" s="9"/>
    </row>
    <row r="37" spans="1:21" ht="15" customHeight="1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5"/>
      <c r="T37" s="10">
        <f t="shared" si="1"/>
        <v>0</v>
      </c>
      <c r="U37" s="9"/>
    </row>
    <row r="38" spans="1:21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5"/>
      <c r="T38" s="10">
        <f t="shared" si="1"/>
        <v>0</v>
      </c>
      <c r="U38" s="9"/>
    </row>
    <row r="39" spans="1:21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5"/>
      <c r="T39" s="10">
        <f t="shared" si="1"/>
        <v>0</v>
      </c>
      <c r="U39" s="9"/>
    </row>
    <row r="40" spans="1:21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5"/>
      <c r="T40" s="10">
        <f t="shared" ref="T40:T73" si="2">(C40+D40+E40+F40+G40)/3+H40+I40+J40+K40+L40+M40+N40+O40+P40+Q40+R40-S40</f>
        <v>0</v>
      </c>
      <c r="U40" s="9"/>
    </row>
    <row r="41" spans="1:21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5"/>
      <c r="T41" s="10">
        <f t="shared" si="2"/>
        <v>0</v>
      </c>
      <c r="U41" s="9"/>
    </row>
    <row r="42" spans="1:21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5"/>
      <c r="T42" s="10">
        <f t="shared" si="2"/>
        <v>0</v>
      </c>
      <c r="U42" s="9"/>
    </row>
    <row r="43" spans="1:21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5"/>
      <c r="T43" s="10">
        <f t="shared" si="2"/>
        <v>0</v>
      </c>
      <c r="U43" s="9"/>
    </row>
    <row r="44" spans="1:21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5"/>
      <c r="T44" s="10">
        <f t="shared" si="2"/>
        <v>0</v>
      </c>
      <c r="U44" s="9"/>
    </row>
    <row r="45" spans="1:21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5"/>
      <c r="T45" s="10">
        <f t="shared" si="2"/>
        <v>0</v>
      </c>
      <c r="U45" s="9"/>
    </row>
    <row r="46" spans="1:21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5"/>
      <c r="T46" s="10">
        <f t="shared" si="2"/>
        <v>0</v>
      </c>
      <c r="U46" s="9"/>
    </row>
    <row r="47" spans="1:21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5"/>
      <c r="T47" s="10">
        <f t="shared" si="2"/>
        <v>0</v>
      </c>
      <c r="U47" s="9"/>
    </row>
    <row r="48" spans="1:21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5"/>
      <c r="T48" s="10">
        <f t="shared" si="2"/>
        <v>0</v>
      </c>
      <c r="U48" s="9"/>
    </row>
    <row r="49" spans="2:21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5"/>
      <c r="T49" s="10">
        <f t="shared" si="2"/>
        <v>0</v>
      </c>
      <c r="U49" s="9"/>
    </row>
    <row r="50" spans="2:21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5"/>
      <c r="T50" s="10">
        <f t="shared" si="2"/>
        <v>0</v>
      </c>
      <c r="U50" s="9"/>
    </row>
    <row r="51" spans="2:21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5"/>
      <c r="T51" s="10">
        <f t="shared" si="2"/>
        <v>0</v>
      </c>
      <c r="U51" s="9"/>
    </row>
    <row r="52" spans="2:21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5"/>
      <c r="T52" s="10">
        <f t="shared" si="2"/>
        <v>0</v>
      </c>
      <c r="U52" s="9"/>
    </row>
    <row r="53" spans="2:21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5"/>
      <c r="T53" s="10">
        <f t="shared" si="2"/>
        <v>0</v>
      </c>
      <c r="U53" s="9"/>
    </row>
    <row r="54" spans="2:21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5"/>
      <c r="T54" s="10">
        <f t="shared" si="2"/>
        <v>0</v>
      </c>
      <c r="U54" s="9"/>
    </row>
    <row r="55" spans="2:21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5"/>
      <c r="T55" s="10">
        <f t="shared" si="2"/>
        <v>0</v>
      </c>
      <c r="U55" s="9"/>
    </row>
    <row r="56" spans="2:21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5"/>
      <c r="T56" s="10">
        <f t="shared" si="2"/>
        <v>0</v>
      </c>
      <c r="U56" s="9"/>
    </row>
    <row r="57" spans="2:21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5"/>
      <c r="T57" s="10">
        <f t="shared" si="2"/>
        <v>0</v>
      </c>
      <c r="U57" s="9"/>
    </row>
    <row r="58" spans="2:21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5"/>
      <c r="T58" s="10">
        <f t="shared" si="2"/>
        <v>0</v>
      </c>
      <c r="U58" s="9"/>
    </row>
    <row r="59" spans="2:21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5"/>
      <c r="T59" s="10">
        <f t="shared" si="2"/>
        <v>0</v>
      </c>
      <c r="U59" s="9"/>
    </row>
    <row r="60" spans="2:21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5"/>
      <c r="T60" s="10">
        <f t="shared" si="2"/>
        <v>0</v>
      </c>
      <c r="U60" s="9"/>
    </row>
    <row r="61" spans="2:21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5"/>
      <c r="T61" s="10">
        <f t="shared" si="2"/>
        <v>0</v>
      </c>
      <c r="U61" s="9"/>
    </row>
    <row r="62" spans="2:21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5"/>
      <c r="T62" s="10">
        <f t="shared" si="2"/>
        <v>0</v>
      </c>
      <c r="U62" s="9"/>
    </row>
    <row r="63" spans="2:21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5"/>
      <c r="T63" s="10">
        <f t="shared" si="2"/>
        <v>0</v>
      </c>
      <c r="U63" s="9"/>
    </row>
    <row r="64" spans="2:21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5"/>
      <c r="T64" s="10">
        <f t="shared" si="2"/>
        <v>0</v>
      </c>
      <c r="U64" s="9"/>
    </row>
    <row r="65" spans="2:21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5"/>
      <c r="T65" s="10">
        <f t="shared" si="2"/>
        <v>0</v>
      </c>
      <c r="U65" s="9"/>
    </row>
    <row r="66" spans="2:21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5"/>
      <c r="T66" s="10">
        <f t="shared" si="2"/>
        <v>0</v>
      </c>
      <c r="U66" s="9"/>
    </row>
    <row r="67" spans="2:21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5"/>
      <c r="T67" s="10">
        <f t="shared" si="2"/>
        <v>0</v>
      </c>
      <c r="U67" s="9"/>
    </row>
    <row r="68" spans="2:21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5"/>
      <c r="T68" s="10">
        <f t="shared" si="2"/>
        <v>0</v>
      </c>
      <c r="U68" s="9"/>
    </row>
    <row r="69" spans="2:21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5"/>
      <c r="T69" s="10">
        <f t="shared" si="2"/>
        <v>0</v>
      </c>
      <c r="U69" s="9"/>
    </row>
    <row r="70" spans="2:21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5"/>
      <c r="T70" s="10">
        <f t="shared" si="2"/>
        <v>0</v>
      </c>
      <c r="U70" s="9"/>
    </row>
    <row r="71" spans="2:21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5"/>
      <c r="T71" s="10">
        <f t="shared" si="2"/>
        <v>0</v>
      </c>
      <c r="U71" s="9"/>
    </row>
    <row r="72" spans="2:21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5"/>
      <c r="T72" s="10">
        <f t="shared" si="2"/>
        <v>0</v>
      </c>
      <c r="U72" s="9"/>
    </row>
    <row r="73" spans="2:21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5"/>
      <c r="T73" s="10">
        <f t="shared" si="2"/>
        <v>0</v>
      </c>
      <c r="U73" s="9"/>
    </row>
    <row r="74" spans="2:21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5"/>
      <c r="T74" s="10">
        <f t="shared" ref="T74:T80" si="3">(C74+D74+E74+F74+G74)/3+H74+I74+J74+K74+L74+M74+N74+O74+P74+Q74+R74-S74</f>
        <v>0</v>
      </c>
      <c r="U74" s="9"/>
    </row>
    <row r="75" spans="2:21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5"/>
      <c r="T75" s="10">
        <f t="shared" si="3"/>
        <v>0</v>
      </c>
      <c r="U75" s="9"/>
    </row>
    <row r="76" spans="2:21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5"/>
      <c r="T76" s="10">
        <f t="shared" si="3"/>
        <v>0</v>
      </c>
      <c r="U76" s="9"/>
    </row>
    <row r="77" spans="2:21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5"/>
      <c r="T77" s="10">
        <f t="shared" si="3"/>
        <v>0</v>
      </c>
      <c r="U77" s="9"/>
    </row>
    <row r="78" spans="2:21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5"/>
      <c r="T78" s="10">
        <f t="shared" si="3"/>
        <v>0</v>
      </c>
      <c r="U78" s="9"/>
    </row>
    <row r="79" spans="2:21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5"/>
      <c r="T79" s="10">
        <f t="shared" si="3"/>
        <v>0</v>
      </c>
      <c r="U79" s="9"/>
    </row>
    <row r="80" spans="2:21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5"/>
      <c r="T80" s="10">
        <f t="shared" si="3"/>
        <v>0</v>
      </c>
      <c r="U80" s="9"/>
    </row>
    <row r="81" spans="2:21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5"/>
      <c r="T81" s="5">
        <f>(C81+D81+E81+F81+G81)/5+H81+I81+J81+K81+L81+M81+N81+O81+P81+Q81+R81-S81</f>
        <v>0</v>
      </c>
      <c r="U81" s="9"/>
    </row>
    <row r="82" spans="2:21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5"/>
      <c r="T82" s="5">
        <f>(C82+D82+E82+F82+G82)/5+H82+I82+J82+K82+L82+M82+N82+O82+P82+Q82+R82-S82</f>
        <v>0</v>
      </c>
      <c r="U82" s="9"/>
    </row>
    <row r="83" spans="2:21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5"/>
      <c r="T83" s="5">
        <f>(C83+D83+E83+F83+G83)/5+H83+I83+J83+K83+L83+M83+N83+O83+P83+Q83+R83-S83</f>
        <v>0</v>
      </c>
      <c r="U83" s="9"/>
    </row>
    <row r="84" spans="2:21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</row>
    <row r="85" spans="2:21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</row>
    <row r="86" spans="2:21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</row>
    <row r="87" spans="2:21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</row>
    <row r="88" spans="2:21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</row>
    <row r="89" spans="2:21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</row>
    <row r="90" spans="2:21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</row>
    <row r="91" spans="2:21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</row>
    <row r="92" spans="2:21"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</row>
    <row r="93" spans="2:21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</row>
    <row r="94" spans="2:21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</row>
    <row r="95" spans="2:21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</row>
    <row r="96" spans="2:21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</row>
    <row r="97" spans="2:18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</row>
    <row r="98" spans="2:18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</row>
    <row r="99" spans="2:18"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</row>
    <row r="100" spans="2:18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</row>
    <row r="101" spans="2:18"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</row>
    <row r="102" spans="2:18"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</row>
    <row r="103" spans="2:18"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</row>
    <row r="104" spans="2:18"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</row>
    <row r="105" spans="2:18"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</row>
    <row r="106" spans="2:18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</row>
    <row r="107" spans="2:18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</row>
    <row r="108" spans="2:18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</row>
    <row r="109" spans="2:18"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</row>
    <row r="110" spans="2:18"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</row>
    <row r="111" spans="2:18"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</row>
  </sheetData>
  <mergeCells count="14">
    <mergeCell ref="C18:G18"/>
    <mergeCell ref="C5:G5"/>
    <mergeCell ref="H6:H7"/>
    <mergeCell ref="I6:I7"/>
    <mergeCell ref="B9:I9"/>
    <mergeCell ref="C14:G14"/>
    <mergeCell ref="U6:U7"/>
    <mergeCell ref="P6:Q6"/>
    <mergeCell ref="T6:T7"/>
    <mergeCell ref="S6:S7"/>
    <mergeCell ref="J6:L6"/>
    <mergeCell ref="C6:G7"/>
    <mergeCell ref="M6:O6"/>
    <mergeCell ref="R6:R7"/>
  </mergeCells>
  <phoneticPr fontId="19" type="noConversion"/>
  <pageMargins left="0.7" right="0.7" top="0.75" bottom="0.75" header="0.3" footer="0.3"/>
  <pageSetup paperSize="9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S37"/>
  <sheetViews>
    <sheetView zoomScaleNormal="68" workbookViewId="0"/>
  </sheetViews>
  <sheetFormatPr defaultRowHeight="15"/>
  <cols>
    <col min="19" max="19" width="22.42578125" style="12" customWidth="1"/>
  </cols>
  <sheetData>
    <row r="1" spans="1:19" ht="20.25">
      <c r="A1" s="92"/>
      <c r="F1" s="4" t="s">
        <v>27</v>
      </c>
    </row>
    <row r="2" spans="1:19" ht="26.25">
      <c r="C2" s="140" t="s">
        <v>93</v>
      </c>
      <c r="D2" s="140"/>
      <c r="Q2" s="12"/>
      <c r="S2"/>
    </row>
    <row r="3" spans="1:19">
      <c r="B3" s="5" t="s">
        <v>1</v>
      </c>
      <c r="C3" s="5" t="s">
        <v>22</v>
      </c>
      <c r="D3" s="5"/>
      <c r="E3" s="5"/>
      <c r="F3" s="5" t="s">
        <v>4</v>
      </c>
      <c r="G3" s="5" t="s">
        <v>3</v>
      </c>
      <c r="H3" s="139" t="s">
        <v>5</v>
      </c>
      <c r="I3" s="139"/>
      <c r="J3" s="139"/>
      <c r="K3" s="5" t="s">
        <v>28</v>
      </c>
      <c r="L3" s="5"/>
      <c r="M3" s="5" t="s">
        <v>8</v>
      </c>
      <c r="N3" s="5" t="s">
        <v>9</v>
      </c>
      <c r="O3" s="5" t="s">
        <v>10</v>
      </c>
      <c r="P3" s="5" t="s">
        <v>29</v>
      </c>
      <c r="Q3" s="12"/>
      <c r="S3"/>
    </row>
    <row r="4" spans="1:19">
      <c r="B4" s="5"/>
      <c r="C4" s="5"/>
      <c r="D4" s="5"/>
      <c r="E4" s="5"/>
      <c r="F4" s="5"/>
      <c r="G4" s="5"/>
      <c r="H4" s="5" t="s">
        <v>30</v>
      </c>
      <c r="I4" s="5" t="s">
        <v>31</v>
      </c>
      <c r="J4" s="5" t="s">
        <v>32</v>
      </c>
      <c r="K4" s="5"/>
      <c r="L4" s="5"/>
      <c r="M4" s="5"/>
      <c r="N4" s="5"/>
      <c r="O4" s="5"/>
      <c r="P4" s="5"/>
      <c r="Q4" s="12"/>
      <c r="S4"/>
    </row>
    <row r="5" spans="1:19">
      <c r="A5" s="24"/>
      <c r="B5" s="10"/>
      <c r="C5" s="10" t="s">
        <v>119</v>
      </c>
      <c r="D5" s="10" t="s">
        <v>126</v>
      </c>
      <c r="E5" s="10" t="s">
        <v>118</v>
      </c>
      <c r="F5" s="10"/>
      <c r="G5" s="10"/>
      <c r="H5" s="116"/>
      <c r="I5" s="117"/>
      <c r="J5" s="118"/>
      <c r="K5" s="10"/>
      <c r="L5" s="103"/>
      <c r="M5" s="105"/>
      <c r="N5" s="10"/>
      <c r="O5" s="10"/>
      <c r="P5" s="5"/>
      <c r="Q5" s="12"/>
      <c r="S5"/>
    </row>
    <row r="6" spans="1:19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12"/>
      <c r="S6"/>
    </row>
    <row r="7" spans="1:19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12"/>
      <c r="S7"/>
    </row>
    <row r="8" spans="1:19" ht="8.25" customHeigh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12"/>
      <c r="S8"/>
    </row>
    <row r="9" spans="1:19" hidden="1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12"/>
      <c r="S9"/>
    </row>
    <row r="10" spans="1:19" ht="3.75" hidden="1" customHeight="1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12"/>
      <c r="S10"/>
    </row>
    <row r="11" spans="1:19" hidden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12"/>
      <c r="S11"/>
    </row>
    <row r="12" spans="1:19" hidden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12"/>
      <c r="S12"/>
    </row>
    <row r="13" spans="1:19" hidden="1">
      <c r="A13" s="12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5"/>
      <c r="P13" s="7"/>
      <c r="Q13" s="12"/>
      <c r="S13"/>
    </row>
    <row r="14" spans="1:19" ht="26.25" hidden="1">
      <c r="A14" s="2"/>
      <c r="B14" s="6"/>
      <c r="C14" s="141" t="s">
        <v>94</v>
      </c>
      <c r="D14" s="142"/>
      <c r="E14" s="6"/>
      <c r="F14" s="6"/>
      <c r="G14" s="6"/>
      <c r="H14" s="6"/>
      <c r="I14" s="6"/>
      <c r="J14" s="6"/>
      <c r="K14" s="6"/>
      <c r="L14" s="6"/>
      <c r="M14" s="6"/>
      <c r="N14" s="6"/>
      <c r="O14" s="5"/>
      <c r="P14" s="6"/>
      <c r="Q14" s="12"/>
      <c r="S14"/>
    </row>
    <row r="15" spans="1:19" hidden="1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5"/>
      <c r="P15" s="7"/>
      <c r="Q15" s="12"/>
      <c r="S15"/>
    </row>
    <row r="16" spans="1:19" hidden="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2"/>
      <c r="S16"/>
    </row>
    <row r="17" spans="2:19" hidden="1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5"/>
      <c r="P17" s="7"/>
      <c r="Q17" s="12"/>
      <c r="S17"/>
    </row>
    <row r="18" spans="2:19" hidden="1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2"/>
      <c r="S18"/>
    </row>
    <row r="19" spans="2:19" hidden="1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5"/>
      <c r="P19" s="7"/>
      <c r="Q19" s="12"/>
      <c r="S19"/>
    </row>
    <row r="20" spans="2:19">
      <c r="B20" s="5"/>
      <c r="C20" s="143" t="s">
        <v>95</v>
      </c>
      <c r="D20" s="144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12"/>
      <c r="S20"/>
    </row>
    <row r="21" spans="2:19" ht="15.75" thickBot="1">
      <c r="B21" s="66"/>
      <c r="C21" s="145"/>
      <c r="D21" s="14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5"/>
      <c r="P21" s="66"/>
      <c r="Q21" s="12"/>
      <c r="S21"/>
    </row>
    <row r="22" spans="2:19">
      <c r="B22" s="56">
        <v>1</v>
      </c>
      <c r="C22" s="57">
        <v>10</v>
      </c>
      <c r="D22" s="57">
        <v>10</v>
      </c>
      <c r="E22" s="57">
        <v>9</v>
      </c>
      <c r="F22" s="57">
        <v>8</v>
      </c>
      <c r="G22" s="57">
        <v>7</v>
      </c>
      <c r="H22" s="57">
        <v>5</v>
      </c>
      <c r="I22" s="57">
        <v>4</v>
      </c>
      <c r="J22" s="57">
        <v>5</v>
      </c>
      <c r="K22" s="57">
        <v>5</v>
      </c>
      <c r="L22" s="57"/>
      <c r="M22" s="57">
        <v>5</v>
      </c>
      <c r="N22" s="57"/>
      <c r="O22" s="5">
        <f>((C22+D22+E22)/3)+F22+G22+H22+I22+J22+K22+L22-N22</f>
        <v>43.666666666666664</v>
      </c>
      <c r="P22" s="59" t="s">
        <v>139</v>
      </c>
      <c r="Q22" s="12"/>
      <c r="S22"/>
    </row>
    <row r="23" spans="2:19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>
        <f t="shared" ref="O23:O35" si="0">((C23+D23+E23)/3)+F23+G23+H23+I23+J23+K23+L23-N23</f>
        <v>0</v>
      </c>
      <c r="P23" s="5"/>
      <c r="Q23" s="12"/>
      <c r="S23"/>
    </row>
    <row r="24" spans="2:19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>
        <f t="shared" si="0"/>
        <v>0</v>
      </c>
      <c r="P24" s="5"/>
      <c r="Q24" s="12"/>
      <c r="S24"/>
    </row>
    <row r="25" spans="2:19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>
        <f t="shared" si="0"/>
        <v>0</v>
      </c>
      <c r="P25" s="5"/>
      <c r="Q25" s="12"/>
      <c r="S25"/>
    </row>
    <row r="26" spans="2:19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>
        <f t="shared" si="0"/>
        <v>0</v>
      </c>
      <c r="P26" s="5"/>
      <c r="Q26" s="12"/>
      <c r="S26"/>
    </row>
    <row r="27" spans="2:19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>
        <f t="shared" si="0"/>
        <v>0</v>
      </c>
      <c r="P27" s="5"/>
      <c r="Q27" s="12"/>
      <c r="S27"/>
    </row>
    <row r="28" spans="2:19">
      <c r="B28" s="5"/>
      <c r="C28" s="135" t="s">
        <v>21</v>
      </c>
      <c r="D28" s="13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2"/>
      <c r="S28"/>
    </row>
    <row r="29" spans="2:19">
      <c r="B29" s="5"/>
      <c r="C29" s="137"/>
      <c r="D29" s="138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 t="shared" si="0"/>
        <v>0</v>
      </c>
      <c r="P29" s="5"/>
      <c r="Q29" s="12"/>
      <c r="S29"/>
    </row>
    <row r="30" spans="2:19">
      <c r="B30" s="5">
        <v>2</v>
      </c>
      <c r="C30" s="5">
        <v>6</v>
      </c>
      <c r="D30" s="5">
        <v>5</v>
      </c>
      <c r="E30" s="5">
        <v>7</v>
      </c>
      <c r="F30" s="5">
        <v>4</v>
      </c>
      <c r="G30" s="5">
        <v>6</v>
      </c>
      <c r="H30" s="5">
        <v>4</v>
      </c>
      <c r="I30" s="5">
        <v>5</v>
      </c>
      <c r="J30" s="5">
        <v>4</v>
      </c>
      <c r="K30" s="5">
        <v>1</v>
      </c>
      <c r="L30" s="5"/>
      <c r="M30" s="5">
        <v>3</v>
      </c>
      <c r="N30" s="5"/>
      <c r="O30" s="5">
        <f t="shared" si="0"/>
        <v>30</v>
      </c>
      <c r="P30" s="5"/>
      <c r="Q30" s="12"/>
      <c r="S30"/>
    </row>
    <row r="31" spans="2:19">
      <c r="B31" s="5">
        <v>3</v>
      </c>
      <c r="C31" s="5">
        <v>9</v>
      </c>
      <c r="D31" s="5">
        <v>9</v>
      </c>
      <c r="E31" s="5">
        <v>8</v>
      </c>
      <c r="F31" s="5">
        <v>8</v>
      </c>
      <c r="G31" s="5">
        <v>7</v>
      </c>
      <c r="H31" s="5">
        <v>5</v>
      </c>
      <c r="I31" s="5">
        <v>4</v>
      </c>
      <c r="J31" s="5">
        <v>5</v>
      </c>
      <c r="K31" s="5">
        <v>4</v>
      </c>
      <c r="L31" s="5"/>
      <c r="M31" s="5">
        <v>5</v>
      </c>
      <c r="N31" s="5"/>
      <c r="O31" s="5">
        <f t="shared" si="0"/>
        <v>41.666666666666664</v>
      </c>
      <c r="P31" s="5" t="s">
        <v>144</v>
      </c>
      <c r="Q31" s="12"/>
      <c r="S31"/>
    </row>
    <row r="32" spans="2:19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>
        <f t="shared" si="0"/>
        <v>0</v>
      </c>
      <c r="P32" s="5"/>
      <c r="Q32" s="12"/>
      <c r="S32"/>
    </row>
    <row r="33" spans="2:19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>
        <f t="shared" si="0"/>
        <v>0</v>
      </c>
      <c r="P33" s="5"/>
      <c r="Q33" s="12"/>
      <c r="S33"/>
    </row>
    <row r="34" spans="2:19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>
        <f t="shared" si="0"/>
        <v>0</v>
      </c>
      <c r="P34" s="5"/>
      <c r="Q34" s="12"/>
      <c r="S34"/>
    </row>
    <row r="35" spans="2:19">
      <c r="O35" s="5">
        <f t="shared" si="0"/>
        <v>0</v>
      </c>
      <c r="Q35" s="12"/>
      <c r="S35"/>
    </row>
    <row r="36" spans="2:19">
      <c r="O36" s="5"/>
      <c r="Q36" s="12"/>
      <c r="S36"/>
    </row>
    <row r="37" spans="2:19">
      <c r="Q37" s="12"/>
      <c r="S37"/>
    </row>
  </sheetData>
  <mergeCells count="7">
    <mergeCell ref="C28:D29"/>
    <mergeCell ref="H3:J3"/>
    <mergeCell ref="H5:J5"/>
    <mergeCell ref="L5:M5"/>
    <mergeCell ref="C2:D2"/>
    <mergeCell ref="C14:D14"/>
    <mergeCell ref="C20:D21"/>
  </mergeCells>
  <phoneticPr fontId="19" type="noConversion"/>
  <pageMargins left="0.7" right="0.7" top="0.75" bottom="0.75" header="0.3" footer="0.3"/>
  <pageSetup paperSize="9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J121"/>
  <sheetViews>
    <sheetView workbookViewId="0">
      <selection activeCell="A2" sqref="A2"/>
    </sheetView>
  </sheetViews>
  <sheetFormatPr defaultRowHeight="15"/>
  <cols>
    <col min="6" max="6" width="10.140625" customWidth="1"/>
  </cols>
  <sheetData>
    <row r="2" spans="1:10" ht="26.25">
      <c r="A2" s="24"/>
      <c r="D2" s="11" t="s">
        <v>85</v>
      </c>
      <c r="E2" s="11"/>
      <c r="F2" s="11"/>
      <c r="G2" s="11"/>
      <c r="H2" s="11"/>
      <c r="I2" s="11"/>
    </row>
    <row r="4" spans="1:10" ht="26.25">
      <c r="A4" s="24"/>
      <c r="B4" s="101" t="s">
        <v>21</v>
      </c>
      <c r="C4" s="24"/>
      <c r="D4" s="24"/>
      <c r="E4" s="73"/>
      <c r="F4" s="24"/>
      <c r="G4" s="24"/>
      <c r="H4" s="24"/>
      <c r="I4" s="24"/>
      <c r="J4" s="24"/>
    </row>
    <row r="5" spans="1:10">
      <c r="A5" s="10" t="s">
        <v>1</v>
      </c>
      <c r="B5" s="10" t="s">
        <v>22</v>
      </c>
      <c r="C5" s="10"/>
      <c r="D5" s="10"/>
      <c r="E5" s="10"/>
      <c r="F5" s="10"/>
      <c r="G5" s="24"/>
      <c r="H5" s="24"/>
      <c r="I5" s="24"/>
      <c r="J5" s="24"/>
    </row>
    <row r="6" spans="1:10">
      <c r="A6" s="10"/>
      <c r="B6" s="10"/>
      <c r="C6" s="10"/>
      <c r="D6" s="10"/>
      <c r="E6" s="10"/>
      <c r="F6" s="10"/>
      <c r="G6" s="24"/>
      <c r="H6" s="24"/>
      <c r="I6" s="24"/>
      <c r="J6" s="24"/>
    </row>
    <row r="7" spans="1:10">
      <c r="A7" s="10"/>
      <c r="B7" s="10" t="s">
        <v>126</v>
      </c>
      <c r="C7" s="10" t="s">
        <v>146</v>
      </c>
      <c r="D7" s="10" t="s">
        <v>118</v>
      </c>
      <c r="E7" s="10"/>
      <c r="F7" s="10"/>
      <c r="G7" s="16" t="s">
        <v>143</v>
      </c>
      <c r="H7" s="24"/>
      <c r="I7" s="24"/>
      <c r="J7" s="24"/>
    </row>
    <row r="8" spans="1:10">
      <c r="A8" s="5" t="s">
        <v>99</v>
      </c>
      <c r="B8" s="5"/>
      <c r="C8" s="5"/>
      <c r="D8" s="5"/>
      <c r="E8" s="5"/>
      <c r="F8" s="5"/>
      <c r="G8" s="16"/>
      <c r="I8" s="1"/>
    </row>
    <row r="9" spans="1:10">
      <c r="A9" s="5">
        <v>301</v>
      </c>
      <c r="B9" s="5">
        <v>30</v>
      </c>
      <c r="C9" s="5">
        <v>30</v>
      </c>
      <c r="D9" s="5">
        <v>30</v>
      </c>
      <c r="E9" s="5"/>
      <c r="F9" s="5">
        <f>(B9+C9)/2</f>
        <v>30</v>
      </c>
      <c r="G9" s="16" t="s">
        <v>139</v>
      </c>
      <c r="I9" s="1"/>
    </row>
    <row r="10" spans="1:10">
      <c r="A10" s="5" t="s">
        <v>55</v>
      </c>
      <c r="B10" s="5"/>
      <c r="C10" s="5"/>
      <c r="D10" s="5"/>
      <c r="E10" s="5"/>
      <c r="F10" s="5">
        <f t="shared" ref="F10:F20" si="0">(B10+C10)/2</f>
        <v>0</v>
      </c>
      <c r="G10" s="16"/>
      <c r="I10" s="1"/>
    </row>
    <row r="11" spans="1:10" ht="15.75">
      <c r="A11" s="5">
        <v>302</v>
      </c>
      <c r="B11" s="67">
        <v>28</v>
      </c>
      <c r="C11" s="67">
        <v>28</v>
      </c>
      <c r="D11" s="67">
        <v>28</v>
      </c>
      <c r="E11" s="5"/>
      <c r="F11" s="5">
        <f t="shared" si="0"/>
        <v>28</v>
      </c>
      <c r="G11" s="16" t="s">
        <v>140</v>
      </c>
      <c r="I11" s="1"/>
    </row>
    <row r="12" spans="1:10" ht="15.75">
      <c r="A12" s="5">
        <v>303</v>
      </c>
      <c r="B12" s="67">
        <v>29</v>
      </c>
      <c r="C12" s="67">
        <v>29</v>
      </c>
      <c r="D12" s="67">
        <v>29</v>
      </c>
      <c r="E12" s="5"/>
      <c r="F12" s="5">
        <f t="shared" si="0"/>
        <v>29</v>
      </c>
      <c r="G12" s="16" t="s">
        <v>144</v>
      </c>
      <c r="I12" s="1"/>
    </row>
    <row r="13" spans="1:10">
      <c r="A13" s="5">
        <v>304</v>
      </c>
      <c r="B13" s="5">
        <v>30</v>
      </c>
      <c r="C13" s="5">
        <v>30</v>
      </c>
      <c r="D13" s="5">
        <v>30</v>
      </c>
      <c r="E13" s="5"/>
      <c r="F13" s="5">
        <f t="shared" si="0"/>
        <v>30</v>
      </c>
      <c r="G13" s="16" t="s">
        <v>139</v>
      </c>
      <c r="I13" s="1"/>
    </row>
    <row r="14" spans="1:10">
      <c r="A14" s="5"/>
      <c r="B14" s="5"/>
      <c r="C14" s="5"/>
      <c r="D14" s="5"/>
      <c r="E14" s="5"/>
      <c r="F14" s="5">
        <f t="shared" si="0"/>
        <v>0</v>
      </c>
      <c r="G14" s="16"/>
      <c r="I14" s="1"/>
    </row>
    <row r="15" spans="1:10">
      <c r="A15" s="5"/>
      <c r="B15" s="5"/>
      <c r="C15" s="5"/>
      <c r="D15" s="5"/>
      <c r="E15" s="5"/>
      <c r="F15" s="5">
        <f t="shared" si="0"/>
        <v>0</v>
      </c>
      <c r="G15" s="16"/>
      <c r="I15" s="1"/>
    </row>
    <row r="16" spans="1:10">
      <c r="A16" s="5"/>
      <c r="B16" s="5"/>
      <c r="C16" s="5"/>
      <c r="D16" s="5"/>
      <c r="E16" s="5"/>
      <c r="F16" s="5">
        <f t="shared" si="0"/>
        <v>0</v>
      </c>
      <c r="G16" s="16"/>
      <c r="I16" s="1"/>
    </row>
    <row r="17" spans="1:9">
      <c r="A17" s="5"/>
      <c r="B17" s="5"/>
      <c r="C17" s="5"/>
      <c r="D17" s="5"/>
      <c r="E17" s="5"/>
      <c r="F17" s="5">
        <f t="shared" si="0"/>
        <v>0</v>
      </c>
      <c r="G17" s="16"/>
      <c r="I17" s="1"/>
    </row>
    <row r="18" spans="1:9">
      <c r="A18" s="5"/>
      <c r="B18" s="5"/>
      <c r="C18" s="5"/>
      <c r="D18" s="5"/>
      <c r="E18" s="5"/>
      <c r="F18" s="5">
        <f t="shared" si="0"/>
        <v>0</v>
      </c>
      <c r="G18" s="16"/>
      <c r="I18" s="1"/>
    </row>
    <row r="19" spans="1:9" ht="26.25">
      <c r="A19" s="5"/>
      <c r="B19" s="13"/>
      <c r="C19" s="5"/>
      <c r="D19" s="5"/>
      <c r="E19" s="5"/>
      <c r="F19" s="5">
        <f t="shared" si="0"/>
        <v>0</v>
      </c>
      <c r="G19" s="16"/>
      <c r="I19" s="1"/>
    </row>
    <row r="20" spans="1:9">
      <c r="A20" s="5"/>
      <c r="B20" s="5"/>
      <c r="C20" s="5"/>
      <c r="D20" s="5"/>
      <c r="E20" s="5"/>
      <c r="F20" s="5">
        <f t="shared" si="0"/>
        <v>0</v>
      </c>
      <c r="G20" s="16"/>
      <c r="I20" s="1"/>
    </row>
    <row r="21" spans="1:9">
      <c r="A21" s="5"/>
      <c r="B21" s="5"/>
      <c r="C21" s="5"/>
      <c r="D21" s="5"/>
      <c r="E21" s="5"/>
      <c r="F21" s="5">
        <f>(B21+C21+D21)/3</f>
        <v>0</v>
      </c>
      <c r="G21" s="16"/>
      <c r="I21" s="1"/>
    </row>
    <row r="22" spans="1:9">
      <c r="A22" s="5"/>
      <c r="B22" s="5"/>
      <c r="C22" s="5"/>
      <c r="D22" s="5"/>
      <c r="E22" s="5"/>
      <c r="F22" s="5">
        <f>(B22+C22+D22)/3</f>
        <v>0</v>
      </c>
      <c r="G22" s="16"/>
      <c r="I22" s="1"/>
    </row>
    <row r="23" spans="1:9">
      <c r="A23" s="5"/>
      <c r="B23" s="5"/>
      <c r="C23" s="5"/>
      <c r="D23" s="5"/>
      <c r="E23" s="5"/>
      <c r="F23" s="5"/>
      <c r="G23" s="16"/>
      <c r="I23" s="1"/>
    </row>
    <row r="24" spans="1:9">
      <c r="A24" s="5"/>
      <c r="B24" s="5"/>
      <c r="C24" s="5"/>
      <c r="D24" s="5"/>
      <c r="E24" s="5"/>
      <c r="F24" s="5"/>
      <c r="G24" s="16">
        <f t="shared" ref="G24:G72" si="1">(B25+C25+D25+E25+F25)/5</f>
        <v>0</v>
      </c>
      <c r="I24" s="1"/>
    </row>
    <row r="25" spans="1:9">
      <c r="A25" s="5"/>
      <c r="B25" s="5"/>
      <c r="C25" s="5"/>
      <c r="D25" s="5"/>
      <c r="E25" s="5"/>
      <c r="F25" s="5"/>
      <c r="G25" s="16">
        <f t="shared" si="1"/>
        <v>0</v>
      </c>
      <c r="I25" s="1"/>
    </row>
    <row r="26" spans="1:9">
      <c r="A26" s="5"/>
      <c r="B26" s="5"/>
      <c r="C26" s="5"/>
      <c r="D26" s="5"/>
      <c r="E26" s="5"/>
      <c r="F26" s="5"/>
      <c r="G26" s="16">
        <f t="shared" si="1"/>
        <v>0</v>
      </c>
      <c r="I26" s="1"/>
    </row>
    <row r="27" spans="1:9">
      <c r="A27" s="5"/>
      <c r="B27" s="5"/>
      <c r="C27" s="5"/>
      <c r="D27" s="5"/>
      <c r="E27" s="5"/>
      <c r="F27" s="5"/>
      <c r="G27" s="16">
        <f t="shared" si="1"/>
        <v>0</v>
      </c>
      <c r="I27" s="1"/>
    </row>
    <row r="28" spans="1:9">
      <c r="A28" s="5"/>
      <c r="B28" s="5"/>
      <c r="C28" s="5"/>
      <c r="D28" s="5"/>
      <c r="E28" s="5"/>
      <c r="F28" s="5"/>
      <c r="G28" s="16">
        <f t="shared" si="1"/>
        <v>0</v>
      </c>
      <c r="I28" s="1"/>
    </row>
    <row r="29" spans="1:9">
      <c r="A29" s="5"/>
      <c r="B29" s="5"/>
      <c r="C29" s="5"/>
      <c r="D29" s="5"/>
      <c r="E29" s="5"/>
      <c r="F29" s="5"/>
      <c r="G29" s="16">
        <f t="shared" si="1"/>
        <v>0</v>
      </c>
      <c r="I29" s="1"/>
    </row>
    <row r="30" spans="1:9">
      <c r="A30" s="5"/>
      <c r="B30" s="5"/>
      <c r="C30" s="5"/>
      <c r="D30" s="5"/>
      <c r="E30" s="5"/>
      <c r="F30" s="5"/>
      <c r="G30" s="16">
        <f t="shared" si="1"/>
        <v>0</v>
      </c>
    </row>
    <row r="31" spans="1:9">
      <c r="G31" s="16">
        <f t="shared" si="1"/>
        <v>0</v>
      </c>
    </row>
    <row r="32" spans="1:9">
      <c r="G32" s="16">
        <f t="shared" si="1"/>
        <v>0</v>
      </c>
    </row>
    <row r="33" spans="7:7">
      <c r="G33" s="16">
        <f t="shared" si="1"/>
        <v>0</v>
      </c>
    </row>
    <row r="34" spans="7:7">
      <c r="G34" s="16">
        <f t="shared" si="1"/>
        <v>0</v>
      </c>
    </row>
    <row r="35" spans="7:7">
      <c r="G35" s="16">
        <f t="shared" si="1"/>
        <v>0</v>
      </c>
    </row>
    <row r="36" spans="7:7">
      <c r="G36" s="16">
        <f t="shared" si="1"/>
        <v>0</v>
      </c>
    </row>
    <row r="37" spans="7:7">
      <c r="G37" s="16">
        <f t="shared" si="1"/>
        <v>0</v>
      </c>
    </row>
    <row r="38" spans="7:7">
      <c r="G38" s="16">
        <f t="shared" si="1"/>
        <v>0</v>
      </c>
    </row>
    <row r="39" spans="7:7">
      <c r="G39" s="16">
        <f t="shared" si="1"/>
        <v>0</v>
      </c>
    </row>
    <row r="40" spans="7:7">
      <c r="G40" s="16">
        <f t="shared" si="1"/>
        <v>0</v>
      </c>
    </row>
    <row r="41" spans="7:7">
      <c r="G41" s="16">
        <f t="shared" si="1"/>
        <v>0</v>
      </c>
    </row>
    <row r="42" spans="7:7">
      <c r="G42" s="16">
        <f t="shared" si="1"/>
        <v>0</v>
      </c>
    </row>
    <row r="43" spans="7:7">
      <c r="G43" s="16">
        <f t="shared" si="1"/>
        <v>0</v>
      </c>
    </row>
    <row r="44" spans="7:7">
      <c r="G44" s="16">
        <f t="shared" si="1"/>
        <v>0</v>
      </c>
    </row>
    <row r="45" spans="7:7">
      <c r="G45" s="16">
        <f t="shared" si="1"/>
        <v>0</v>
      </c>
    </row>
    <row r="46" spans="7:7">
      <c r="G46" s="16">
        <f t="shared" si="1"/>
        <v>0</v>
      </c>
    </row>
    <row r="47" spans="7:7">
      <c r="G47" s="16">
        <f t="shared" si="1"/>
        <v>0</v>
      </c>
    </row>
    <row r="48" spans="7:7">
      <c r="G48" s="16">
        <f t="shared" si="1"/>
        <v>0</v>
      </c>
    </row>
    <row r="49" spans="7:7">
      <c r="G49" s="16">
        <f t="shared" si="1"/>
        <v>0</v>
      </c>
    </row>
    <row r="50" spans="7:7">
      <c r="G50" s="16">
        <f t="shared" si="1"/>
        <v>0</v>
      </c>
    </row>
    <row r="51" spans="7:7">
      <c r="G51" s="16">
        <f t="shared" si="1"/>
        <v>0</v>
      </c>
    </row>
    <row r="52" spans="7:7">
      <c r="G52" s="16">
        <f t="shared" si="1"/>
        <v>0</v>
      </c>
    </row>
    <row r="53" spans="7:7">
      <c r="G53" s="16">
        <f t="shared" si="1"/>
        <v>0</v>
      </c>
    </row>
    <row r="54" spans="7:7">
      <c r="G54" s="16">
        <f t="shared" si="1"/>
        <v>0</v>
      </c>
    </row>
    <row r="55" spans="7:7">
      <c r="G55" s="16">
        <f t="shared" si="1"/>
        <v>0</v>
      </c>
    </row>
    <row r="56" spans="7:7">
      <c r="G56" s="16">
        <f t="shared" si="1"/>
        <v>0</v>
      </c>
    </row>
    <row r="57" spans="7:7">
      <c r="G57" s="16">
        <f t="shared" si="1"/>
        <v>0</v>
      </c>
    </row>
    <row r="58" spans="7:7">
      <c r="G58" s="16">
        <f t="shared" si="1"/>
        <v>0</v>
      </c>
    </row>
    <row r="59" spans="7:7">
      <c r="G59" s="16">
        <f t="shared" si="1"/>
        <v>0</v>
      </c>
    </row>
    <row r="60" spans="7:7">
      <c r="G60" s="16">
        <f t="shared" si="1"/>
        <v>0</v>
      </c>
    </row>
    <row r="61" spans="7:7">
      <c r="G61" s="16">
        <f t="shared" si="1"/>
        <v>0</v>
      </c>
    </row>
    <row r="62" spans="7:7">
      <c r="G62" s="16">
        <f t="shared" si="1"/>
        <v>0</v>
      </c>
    </row>
    <row r="63" spans="7:7">
      <c r="G63" s="16">
        <f t="shared" si="1"/>
        <v>0</v>
      </c>
    </row>
    <row r="64" spans="7:7">
      <c r="G64" s="16">
        <f t="shared" si="1"/>
        <v>0</v>
      </c>
    </row>
    <row r="65" spans="7:7">
      <c r="G65" s="16">
        <f t="shared" si="1"/>
        <v>0</v>
      </c>
    </row>
    <row r="66" spans="7:7">
      <c r="G66" s="16">
        <f t="shared" si="1"/>
        <v>0</v>
      </c>
    </row>
    <row r="67" spans="7:7">
      <c r="G67" s="16">
        <f t="shared" si="1"/>
        <v>0</v>
      </c>
    </row>
    <row r="68" spans="7:7">
      <c r="G68" s="16">
        <f t="shared" si="1"/>
        <v>0</v>
      </c>
    </row>
    <row r="69" spans="7:7">
      <c r="G69" s="16">
        <f t="shared" si="1"/>
        <v>0</v>
      </c>
    </row>
    <row r="70" spans="7:7">
      <c r="G70" s="16">
        <f t="shared" si="1"/>
        <v>0</v>
      </c>
    </row>
    <row r="71" spans="7:7">
      <c r="G71" s="16">
        <f t="shared" si="1"/>
        <v>0</v>
      </c>
    </row>
    <row r="72" spans="7:7">
      <c r="G72" s="16">
        <f t="shared" si="1"/>
        <v>0</v>
      </c>
    </row>
    <row r="73" spans="7:7">
      <c r="G73" s="16">
        <f t="shared" ref="G73:G121" si="2">(B74+C74+D74+E74+F74)/5</f>
        <v>0</v>
      </c>
    </row>
    <row r="74" spans="7:7">
      <c r="G74" s="16">
        <f t="shared" si="2"/>
        <v>0</v>
      </c>
    </row>
    <row r="75" spans="7:7">
      <c r="G75" s="16">
        <f t="shared" si="2"/>
        <v>0</v>
      </c>
    </row>
    <row r="76" spans="7:7">
      <c r="G76" s="16">
        <f t="shared" si="2"/>
        <v>0</v>
      </c>
    </row>
    <row r="77" spans="7:7">
      <c r="G77" s="16">
        <f t="shared" si="2"/>
        <v>0</v>
      </c>
    </row>
    <row r="78" spans="7:7">
      <c r="G78" s="16">
        <f t="shared" si="2"/>
        <v>0</v>
      </c>
    </row>
    <row r="79" spans="7:7">
      <c r="G79" s="16">
        <f t="shared" si="2"/>
        <v>0</v>
      </c>
    </row>
    <row r="80" spans="7:7">
      <c r="G80" s="16">
        <f t="shared" si="2"/>
        <v>0</v>
      </c>
    </row>
    <row r="81" spans="7:7">
      <c r="G81" s="16">
        <f t="shared" si="2"/>
        <v>0</v>
      </c>
    </row>
    <row r="82" spans="7:7">
      <c r="G82" s="16">
        <f t="shared" si="2"/>
        <v>0</v>
      </c>
    </row>
    <row r="83" spans="7:7">
      <c r="G83" s="16">
        <f t="shared" si="2"/>
        <v>0</v>
      </c>
    </row>
    <row r="84" spans="7:7">
      <c r="G84" s="16">
        <f t="shared" si="2"/>
        <v>0</v>
      </c>
    </row>
    <row r="85" spans="7:7">
      <c r="G85" s="16">
        <f t="shared" si="2"/>
        <v>0</v>
      </c>
    </row>
    <row r="86" spans="7:7">
      <c r="G86" s="16">
        <f t="shared" si="2"/>
        <v>0</v>
      </c>
    </row>
    <row r="87" spans="7:7">
      <c r="G87" s="16">
        <f t="shared" si="2"/>
        <v>0</v>
      </c>
    </row>
    <row r="88" spans="7:7">
      <c r="G88" s="16">
        <f t="shared" si="2"/>
        <v>0</v>
      </c>
    </row>
    <row r="89" spans="7:7">
      <c r="G89" s="16">
        <f t="shared" si="2"/>
        <v>0</v>
      </c>
    </row>
    <row r="90" spans="7:7">
      <c r="G90" s="16">
        <f t="shared" si="2"/>
        <v>0</v>
      </c>
    </row>
    <row r="91" spans="7:7">
      <c r="G91" s="16">
        <f t="shared" si="2"/>
        <v>0</v>
      </c>
    </row>
    <row r="92" spans="7:7">
      <c r="G92" s="16">
        <f t="shared" si="2"/>
        <v>0</v>
      </c>
    </row>
    <row r="93" spans="7:7">
      <c r="G93" s="16">
        <f t="shared" si="2"/>
        <v>0</v>
      </c>
    </row>
    <row r="94" spans="7:7">
      <c r="G94" s="16">
        <f t="shared" si="2"/>
        <v>0</v>
      </c>
    </row>
    <row r="95" spans="7:7">
      <c r="G95" s="16">
        <f t="shared" si="2"/>
        <v>0</v>
      </c>
    </row>
    <row r="96" spans="7:7">
      <c r="G96" s="16">
        <f t="shared" si="2"/>
        <v>0</v>
      </c>
    </row>
    <row r="97" spans="7:7">
      <c r="G97" s="16">
        <f t="shared" si="2"/>
        <v>0</v>
      </c>
    </row>
    <row r="98" spans="7:7">
      <c r="G98" s="16">
        <f t="shared" si="2"/>
        <v>0</v>
      </c>
    </row>
    <row r="99" spans="7:7">
      <c r="G99" s="16">
        <f t="shared" si="2"/>
        <v>0</v>
      </c>
    </row>
    <row r="100" spans="7:7">
      <c r="G100" s="16">
        <f t="shared" si="2"/>
        <v>0</v>
      </c>
    </row>
    <row r="101" spans="7:7">
      <c r="G101" s="16">
        <f t="shared" si="2"/>
        <v>0</v>
      </c>
    </row>
    <row r="102" spans="7:7">
      <c r="G102" s="16">
        <f t="shared" si="2"/>
        <v>0</v>
      </c>
    </row>
    <row r="103" spans="7:7">
      <c r="G103" s="16">
        <f t="shared" si="2"/>
        <v>0</v>
      </c>
    </row>
    <row r="104" spans="7:7">
      <c r="G104" s="16">
        <f t="shared" si="2"/>
        <v>0</v>
      </c>
    </row>
    <row r="105" spans="7:7">
      <c r="G105" s="16">
        <f t="shared" si="2"/>
        <v>0</v>
      </c>
    </row>
    <row r="106" spans="7:7">
      <c r="G106" s="16">
        <f t="shared" si="2"/>
        <v>0</v>
      </c>
    </row>
    <row r="107" spans="7:7">
      <c r="G107" s="16">
        <f t="shared" si="2"/>
        <v>0</v>
      </c>
    </row>
    <row r="108" spans="7:7">
      <c r="G108" s="16">
        <f t="shared" si="2"/>
        <v>0</v>
      </c>
    </row>
    <row r="109" spans="7:7">
      <c r="G109" s="16">
        <f t="shared" si="2"/>
        <v>0</v>
      </c>
    </row>
    <row r="110" spans="7:7">
      <c r="G110" s="16">
        <f t="shared" si="2"/>
        <v>0</v>
      </c>
    </row>
    <row r="111" spans="7:7">
      <c r="G111" s="16">
        <f t="shared" si="2"/>
        <v>0</v>
      </c>
    </row>
    <row r="112" spans="7:7">
      <c r="G112" s="16">
        <f t="shared" si="2"/>
        <v>0</v>
      </c>
    </row>
    <row r="113" spans="7:7">
      <c r="G113" s="16">
        <f t="shared" si="2"/>
        <v>0</v>
      </c>
    </row>
    <row r="114" spans="7:7">
      <c r="G114" s="16">
        <f t="shared" si="2"/>
        <v>0</v>
      </c>
    </row>
    <row r="115" spans="7:7">
      <c r="G115" s="16">
        <f t="shared" si="2"/>
        <v>0</v>
      </c>
    </row>
    <row r="116" spans="7:7">
      <c r="G116" s="16">
        <f t="shared" si="2"/>
        <v>0</v>
      </c>
    </row>
    <row r="117" spans="7:7">
      <c r="G117" s="16">
        <f t="shared" si="2"/>
        <v>0</v>
      </c>
    </row>
    <row r="118" spans="7:7">
      <c r="G118" s="16">
        <f t="shared" si="2"/>
        <v>0</v>
      </c>
    </row>
    <row r="119" spans="7:7">
      <c r="G119" s="16">
        <f t="shared" si="2"/>
        <v>0</v>
      </c>
    </row>
    <row r="120" spans="7:7">
      <c r="G120" s="16">
        <f t="shared" si="2"/>
        <v>0</v>
      </c>
    </row>
    <row r="121" spans="7:7">
      <c r="G121" s="16">
        <f t="shared" si="2"/>
        <v>0</v>
      </c>
    </row>
  </sheetData>
  <phoneticPr fontId="19" type="noConversion"/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U121"/>
  <sheetViews>
    <sheetView topLeftCell="C1" workbookViewId="0">
      <selection activeCell="U7" sqref="U7"/>
    </sheetView>
  </sheetViews>
  <sheetFormatPr defaultRowHeight="15"/>
  <cols>
    <col min="1" max="1" width="8.140625" customWidth="1"/>
    <col min="2" max="2" width="6.7109375" customWidth="1"/>
    <col min="3" max="4" width="5.5703125" customWidth="1"/>
    <col min="5" max="6" width="7" customWidth="1"/>
  </cols>
  <sheetData>
    <row r="1" spans="1:21" ht="15.75" thickBot="1">
      <c r="A1" s="72"/>
    </row>
    <row r="2" spans="1:21" ht="31.5">
      <c r="A2" s="56"/>
      <c r="B2" s="57"/>
      <c r="C2" s="57"/>
      <c r="D2" s="57"/>
      <c r="E2" s="57"/>
      <c r="F2" s="57"/>
      <c r="G2" s="58" t="s">
        <v>132</v>
      </c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9"/>
    </row>
    <row r="3" spans="1:21">
      <c r="A3" s="60" t="s">
        <v>1</v>
      </c>
      <c r="B3" s="5" t="s">
        <v>22</v>
      </c>
      <c r="C3" s="5"/>
      <c r="D3" s="5"/>
      <c r="E3" s="5"/>
      <c r="F3" s="5"/>
      <c r="G3" s="119"/>
      <c r="H3" s="119"/>
      <c r="I3" s="119"/>
      <c r="J3" s="119"/>
      <c r="K3" s="119"/>
      <c r="L3" s="119"/>
      <c r="M3" s="119"/>
      <c r="N3" s="119"/>
      <c r="O3" s="5"/>
      <c r="P3" s="5"/>
      <c r="Q3" s="5"/>
      <c r="R3" s="5"/>
      <c r="S3" s="5"/>
      <c r="T3" s="61"/>
    </row>
    <row r="4" spans="1:21">
      <c r="A4" s="60"/>
      <c r="B4" s="5" t="s">
        <v>133</v>
      </c>
      <c r="C4" s="5" t="s">
        <v>134</v>
      </c>
      <c r="D4" s="5" t="s">
        <v>123</v>
      </c>
      <c r="E4" s="5"/>
      <c r="F4" s="5"/>
      <c r="G4" s="5" t="s">
        <v>4</v>
      </c>
      <c r="H4" s="5" t="s">
        <v>3</v>
      </c>
      <c r="I4" s="5" t="s">
        <v>33</v>
      </c>
      <c r="J4" s="5" t="s">
        <v>34</v>
      </c>
      <c r="K4" s="5" t="s">
        <v>35</v>
      </c>
      <c r="L4" s="5" t="s">
        <v>36</v>
      </c>
      <c r="M4" s="5"/>
      <c r="N4" s="5" t="s">
        <v>135</v>
      </c>
      <c r="O4" s="5"/>
      <c r="P4" s="5" t="s">
        <v>136</v>
      </c>
      <c r="Q4" s="5"/>
      <c r="R4" s="5" t="s">
        <v>39</v>
      </c>
      <c r="S4" s="5" t="s">
        <v>9</v>
      </c>
      <c r="T4" s="61" t="s">
        <v>40</v>
      </c>
      <c r="U4" s="54" t="s">
        <v>11</v>
      </c>
    </row>
    <row r="5" spans="1:21">
      <c r="A5" s="62" t="s">
        <v>53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61">
        <f>(B5+C5+D5)/3+G5+H5+I5+J5+K5+L5+M5+N5+O5+P5+Q5+R5-S5</f>
        <v>0</v>
      </c>
      <c r="U5" s="28"/>
    </row>
    <row r="6" spans="1:21">
      <c r="A6" s="60">
        <v>1</v>
      </c>
      <c r="B6" s="5">
        <v>9</v>
      </c>
      <c r="C6" s="5">
        <v>9</v>
      </c>
      <c r="D6" s="5">
        <v>9</v>
      </c>
      <c r="E6" s="5"/>
      <c r="F6" s="5"/>
      <c r="G6" s="5">
        <v>4</v>
      </c>
      <c r="H6" s="5">
        <v>5</v>
      </c>
      <c r="I6" s="5">
        <v>7</v>
      </c>
      <c r="J6" s="5">
        <v>7</v>
      </c>
      <c r="K6" s="5">
        <v>4</v>
      </c>
      <c r="L6" s="5">
        <v>9</v>
      </c>
      <c r="M6" s="5"/>
      <c r="N6" s="5">
        <v>12</v>
      </c>
      <c r="O6" s="5"/>
      <c r="P6" s="5">
        <v>2</v>
      </c>
      <c r="Q6" s="5"/>
      <c r="R6" s="5">
        <v>4</v>
      </c>
      <c r="S6" s="5"/>
      <c r="T6" s="61">
        <f>(B6+C6+D6+E6+F6)/5+G6+H6+I6+J6+K6+L6+M6+N6+O6+P6+Q6+R6-S6</f>
        <v>59.4</v>
      </c>
      <c r="U6" s="33" t="s">
        <v>144</v>
      </c>
    </row>
    <row r="7" spans="1:21">
      <c r="A7" s="60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61">
        <f t="shared" ref="T7:T70" si="0">(B7+C7+D7+E7+F7)/5+G7+H7+I7+J7+K7+L7+M7+N7+O7+P7+Q7+R7-S7</f>
        <v>0</v>
      </c>
      <c r="U7" s="33"/>
    </row>
    <row r="8" spans="1:21">
      <c r="A8" s="62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1">
        <f t="shared" si="0"/>
        <v>0</v>
      </c>
      <c r="U8" s="33"/>
    </row>
    <row r="9" spans="1:21">
      <c r="A9" s="6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61">
        <f t="shared" si="0"/>
        <v>0</v>
      </c>
      <c r="U9" s="33"/>
    </row>
    <row r="10" spans="1:21">
      <c r="A10" s="62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61">
        <f t="shared" si="0"/>
        <v>0</v>
      </c>
      <c r="U10" s="33"/>
    </row>
    <row r="11" spans="1:21" ht="15.75" thickBot="1">
      <c r="A11" s="63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5">
        <f t="shared" si="0"/>
        <v>0</v>
      </c>
    </row>
    <row r="12" spans="1:21"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>
        <f t="shared" si="0"/>
        <v>0</v>
      </c>
    </row>
    <row r="13" spans="1:2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>
        <f t="shared" si="0"/>
        <v>0</v>
      </c>
    </row>
    <row r="14" spans="1:2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>
        <f t="shared" si="0"/>
        <v>0</v>
      </c>
    </row>
    <row r="15" spans="1:2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>
        <f t="shared" si="0"/>
        <v>0</v>
      </c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>
        <f t="shared" si="0"/>
        <v>0</v>
      </c>
    </row>
    <row r="17" spans="2:20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>
        <f t="shared" si="0"/>
        <v>0</v>
      </c>
    </row>
    <row r="18" spans="2:20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>
        <f t="shared" si="0"/>
        <v>0</v>
      </c>
    </row>
    <row r="19" spans="2:20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>
        <f t="shared" si="0"/>
        <v>0</v>
      </c>
    </row>
    <row r="20" spans="2:20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>
        <f t="shared" si="0"/>
        <v>0</v>
      </c>
    </row>
    <row r="21" spans="2:20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>
        <f t="shared" si="0"/>
        <v>0</v>
      </c>
    </row>
    <row r="22" spans="2:20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>
        <f t="shared" si="0"/>
        <v>0</v>
      </c>
    </row>
    <row r="23" spans="2:20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>
        <f t="shared" si="0"/>
        <v>0</v>
      </c>
    </row>
    <row r="24" spans="2:20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>
        <f t="shared" si="0"/>
        <v>0</v>
      </c>
    </row>
    <row r="25" spans="2:20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>
        <f t="shared" si="0"/>
        <v>0</v>
      </c>
    </row>
    <row r="26" spans="2:20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>
        <f t="shared" si="0"/>
        <v>0</v>
      </c>
    </row>
    <row r="27" spans="2:20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>
        <f t="shared" si="0"/>
        <v>0</v>
      </c>
    </row>
    <row r="28" spans="2:20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>
        <f t="shared" si="0"/>
        <v>0</v>
      </c>
    </row>
    <row r="29" spans="2:20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>
        <f t="shared" si="0"/>
        <v>0</v>
      </c>
    </row>
    <row r="30" spans="2:20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>
        <f t="shared" si="0"/>
        <v>0</v>
      </c>
    </row>
    <row r="31" spans="2:20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>
        <f t="shared" si="0"/>
        <v>0</v>
      </c>
    </row>
    <row r="32" spans="2:20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>
        <f t="shared" si="0"/>
        <v>0</v>
      </c>
    </row>
    <row r="33" spans="2:20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>
        <f t="shared" si="0"/>
        <v>0</v>
      </c>
    </row>
    <row r="34" spans="2:20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>
        <f t="shared" si="0"/>
        <v>0</v>
      </c>
    </row>
    <row r="35" spans="2:20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>
        <f t="shared" si="0"/>
        <v>0</v>
      </c>
    </row>
    <row r="36" spans="2:20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>
        <f t="shared" si="0"/>
        <v>0</v>
      </c>
    </row>
    <row r="37" spans="2:20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>
        <f t="shared" si="0"/>
        <v>0</v>
      </c>
    </row>
    <row r="38" spans="2:20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>
        <f t="shared" si="0"/>
        <v>0</v>
      </c>
    </row>
    <row r="39" spans="2:20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>
        <f t="shared" si="0"/>
        <v>0</v>
      </c>
    </row>
    <row r="40" spans="2:20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>
        <f t="shared" si="0"/>
        <v>0</v>
      </c>
    </row>
    <row r="41" spans="2:20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>
        <f t="shared" si="0"/>
        <v>0</v>
      </c>
    </row>
    <row r="42" spans="2:20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>
        <f t="shared" si="0"/>
        <v>0</v>
      </c>
    </row>
    <row r="43" spans="2:20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>
        <f t="shared" si="0"/>
        <v>0</v>
      </c>
    </row>
    <row r="44" spans="2:20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>
        <f t="shared" si="0"/>
        <v>0</v>
      </c>
    </row>
    <row r="45" spans="2:20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>
        <f t="shared" si="0"/>
        <v>0</v>
      </c>
    </row>
    <row r="46" spans="2:20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>
        <f t="shared" si="0"/>
        <v>0</v>
      </c>
    </row>
    <row r="47" spans="2:20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>
        <f t="shared" si="0"/>
        <v>0</v>
      </c>
    </row>
    <row r="48" spans="2:20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>
        <f t="shared" si="0"/>
        <v>0</v>
      </c>
    </row>
    <row r="49" spans="2:20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>
        <f t="shared" si="0"/>
        <v>0</v>
      </c>
    </row>
    <row r="50" spans="2:20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>
        <f t="shared" si="0"/>
        <v>0</v>
      </c>
    </row>
    <row r="51" spans="2:20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>
        <f t="shared" si="0"/>
        <v>0</v>
      </c>
    </row>
    <row r="52" spans="2:20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>
        <f t="shared" si="0"/>
        <v>0</v>
      </c>
    </row>
    <row r="53" spans="2:20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>
        <f t="shared" si="0"/>
        <v>0</v>
      </c>
    </row>
    <row r="54" spans="2:20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>
        <f t="shared" si="0"/>
        <v>0</v>
      </c>
    </row>
    <row r="55" spans="2:20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>
        <f t="shared" si="0"/>
        <v>0</v>
      </c>
    </row>
    <row r="56" spans="2:20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>
        <f t="shared" si="0"/>
        <v>0</v>
      </c>
    </row>
    <row r="57" spans="2:20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>
        <f t="shared" si="0"/>
        <v>0</v>
      </c>
    </row>
    <row r="58" spans="2:20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>
        <f t="shared" si="0"/>
        <v>0</v>
      </c>
    </row>
    <row r="59" spans="2:20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>
        <f t="shared" si="0"/>
        <v>0</v>
      </c>
    </row>
    <row r="60" spans="2:20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>
        <f t="shared" si="0"/>
        <v>0</v>
      </c>
    </row>
    <row r="61" spans="2:20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>
        <f t="shared" si="0"/>
        <v>0</v>
      </c>
    </row>
    <row r="62" spans="2:20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>
        <f t="shared" si="0"/>
        <v>0</v>
      </c>
    </row>
    <row r="63" spans="2:20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>
        <f t="shared" si="0"/>
        <v>0</v>
      </c>
    </row>
    <row r="64" spans="2:20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>
        <f t="shared" si="0"/>
        <v>0</v>
      </c>
    </row>
    <row r="65" spans="2:20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>
        <f t="shared" si="0"/>
        <v>0</v>
      </c>
    </row>
    <row r="66" spans="2:20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>
        <f t="shared" si="0"/>
        <v>0</v>
      </c>
    </row>
    <row r="67" spans="2:20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>
        <f t="shared" si="0"/>
        <v>0</v>
      </c>
    </row>
    <row r="68" spans="2:20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>
        <f t="shared" si="0"/>
        <v>0</v>
      </c>
    </row>
    <row r="69" spans="2:20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>
        <f t="shared" si="0"/>
        <v>0</v>
      </c>
    </row>
    <row r="70" spans="2:20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>
        <f t="shared" si="0"/>
        <v>0</v>
      </c>
    </row>
    <row r="71" spans="2:20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>
        <f t="shared" ref="T71:T121" si="1">(B71+C71+D71+E71+F71)/5+G71+H71+I71+J71+K71+L71+M71+N71+O71+P71+Q71+R71-S71</f>
        <v>0</v>
      </c>
    </row>
    <row r="72" spans="2:20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>
        <f t="shared" si="1"/>
        <v>0</v>
      </c>
    </row>
    <row r="73" spans="2:20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>
        <f t="shared" si="1"/>
        <v>0</v>
      </c>
    </row>
    <row r="74" spans="2:20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>
        <f t="shared" si="1"/>
        <v>0</v>
      </c>
    </row>
    <row r="75" spans="2:20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>
        <f t="shared" si="1"/>
        <v>0</v>
      </c>
    </row>
    <row r="76" spans="2:20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>
        <f t="shared" si="1"/>
        <v>0</v>
      </c>
    </row>
    <row r="77" spans="2:20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>
        <f t="shared" si="1"/>
        <v>0</v>
      </c>
    </row>
    <row r="78" spans="2:20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>
        <f t="shared" si="1"/>
        <v>0</v>
      </c>
    </row>
    <row r="79" spans="2:20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>
        <f t="shared" si="1"/>
        <v>0</v>
      </c>
    </row>
    <row r="80" spans="2:20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>
        <f t="shared" si="1"/>
        <v>0</v>
      </c>
    </row>
    <row r="81" spans="2:20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>
        <f t="shared" si="1"/>
        <v>0</v>
      </c>
    </row>
    <row r="82" spans="2:20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>
        <f t="shared" si="1"/>
        <v>0</v>
      </c>
    </row>
    <row r="83" spans="2:20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>
        <f t="shared" si="1"/>
        <v>0</v>
      </c>
    </row>
    <row r="84" spans="2:20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>
        <f t="shared" si="1"/>
        <v>0</v>
      </c>
    </row>
    <row r="85" spans="2:20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>
        <f t="shared" si="1"/>
        <v>0</v>
      </c>
    </row>
    <row r="86" spans="2:20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>
        <f t="shared" si="1"/>
        <v>0</v>
      </c>
    </row>
    <row r="87" spans="2:20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>
        <f t="shared" si="1"/>
        <v>0</v>
      </c>
    </row>
    <row r="88" spans="2:20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>
        <f t="shared" si="1"/>
        <v>0</v>
      </c>
    </row>
    <row r="89" spans="2:20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>
        <f t="shared" si="1"/>
        <v>0</v>
      </c>
    </row>
    <row r="90" spans="2:20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>
        <f t="shared" si="1"/>
        <v>0</v>
      </c>
    </row>
    <row r="91" spans="2:20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>
        <f t="shared" si="1"/>
        <v>0</v>
      </c>
    </row>
    <row r="92" spans="2:20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>
        <f t="shared" si="1"/>
        <v>0</v>
      </c>
    </row>
    <row r="93" spans="2:20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>
        <f t="shared" si="1"/>
        <v>0</v>
      </c>
    </row>
    <row r="94" spans="2:20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>
        <f t="shared" si="1"/>
        <v>0</v>
      </c>
    </row>
    <row r="95" spans="2:20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>
        <f t="shared" si="1"/>
        <v>0</v>
      </c>
    </row>
    <row r="96" spans="2:20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>
        <f t="shared" si="1"/>
        <v>0</v>
      </c>
    </row>
    <row r="97" spans="2:20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>
        <f t="shared" si="1"/>
        <v>0</v>
      </c>
    </row>
    <row r="98" spans="2:20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>
        <f t="shared" si="1"/>
        <v>0</v>
      </c>
    </row>
    <row r="99" spans="2:20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>
        <f t="shared" si="1"/>
        <v>0</v>
      </c>
    </row>
    <row r="100" spans="2:20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>
        <f t="shared" si="1"/>
        <v>0</v>
      </c>
    </row>
    <row r="101" spans="2:20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>
        <f t="shared" si="1"/>
        <v>0</v>
      </c>
    </row>
    <row r="102" spans="2:20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>
        <f t="shared" si="1"/>
        <v>0</v>
      </c>
    </row>
    <row r="103" spans="2:20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>
        <f t="shared" si="1"/>
        <v>0</v>
      </c>
    </row>
    <row r="104" spans="2:20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>
        <f t="shared" si="1"/>
        <v>0</v>
      </c>
    </row>
    <row r="105" spans="2:20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>
        <f t="shared" si="1"/>
        <v>0</v>
      </c>
    </row>
    <row r="106" spans="2:20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>
        <f t="shared" si="1"/>
        <v>0</v>
      </c>
    </row>
    <row r="107" spans="2:20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>
        <f t="shared" si="1"/>
        <v>0</v>
      </c>
    </row>
    <row r="108" spans="2:20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>
        <f t="shared" si="1"/>
        <v>0</v>
      </c>
    </row>
    <row r="109" spans="2:20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>
        <f t="shared" si="1"/>
        <v>0</v>
      </c>
    </row>
    <row r="110" spans="2:20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>
        <f t="shared" si="1"/>
        <v>0</v>
      </c>
    </row>
    <row r="111" spans="2:20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>
        <f t="shared" si="1"/>
        <v>0</v>
      </c>
    </row>
    <row r="112" spans="2:20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>
        <f t="shared" si="1"/>
        <v>0</v>
      </c>
    </row>
    <row r="113" spans="2:20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>
        <f t="shared" si="1"/>
        <v>0</v>
      </c>
    </row>
    <row r="114" spans="2:20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>
        <f t="shared" si="1"/>
        <v>0</v>
      </c>
    </row>
    <row r="115" spans="2:20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>
        <f t="shared" si="1"/>
        <v>0</v>
      </c>
    </row>
    <row r="116" spans="2:20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>
        <f t="shared" si="1"/>
        <v>0</v>
      </c>
    </row>
    <row r="117" spans="2:20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>
        <f t="shared" si="1"/>
        <v>0</v>
      </c>
    </row>
    <row r="118" spans="2:20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>
        <f t="shared" si="1"/>
        <v>0</v>
      </c>
    </row>
    <row r="119" spans="2:20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>
        <f t="shared" si="1"/>
        <v>0</v>
      </c>
    </row>
    <row r="120" spans="2:20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>
        <f t="shared" si="1"/>
        <v>0</v>
      </c>
    </row>
    <row r="121" spans="2:20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>
        <f t="shared" si="1"/>
        <v>0</v>
      </c>
    </row>
  </sheetData>
  <mergeCells count="2">
    <mergeCell ref="G3:J3"/>
    <mergeCell ref="K3:N3"/>
  </mergeCells>
  <phoneticPr fontId="19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H8"/>
  <sheetViews>
    <sheetView workbookViewId="0"/>
  </sheetViews>
  <sheetFormatPr defaultRowHeight="15"/>
  <cols>
    <col min="1" max="31" width="5.5703125" style="24" customWidth="1"/>
    <col min="32" max="32" width="7.42578125" style="24" customWidth="1"/>
    <col min="33" max="33" width="21.42578125" style="24" customWidth="1"/>
    <col min="34" max="34" width="5.5703125" style="24" customWidth="1"/>
    <col min="35" max="16384" width="9.140625" style="24"/>
  </cols>
  <sheetData>
    <row r="1" spans="1:34" ht="26.25">
      <c r="F1" s="99" t="s">
        <v>152</v>
      </c>
      <c r="G1" s="99"/>
      <c r="H1" s="99"/>
      <c r="I1" s="99"/>
      <c r="J1" s="99"/>
    </row>
    <row r="3" spans="1:34" ht="45" customHeight="1">
      <c r="A3" s="10" t="s">
        <v>1</v>
      </c>
      <c r="B3" s="103" t="s">
        <v>41</v>
      </c>
      <c r="C3" s="104"/>
      <c r="D3" s="105"/>
      <c r="E3" s="103" t="s">
        <v>5</v>
      </c>
      <c r="F3" s="104"/>
      <c r="G3" s="105"/>
      <c r="H3" s="103" t="s">
        <v>23</v>
      </c>
      <c r="I3" s="104"/>
      <c r="J3" s="105"/>
      <c r="K3" s="103" t="s">
        <v>24</v>
      </c>
      <c r="L3" s="104"/>
      <c r="M3" s="105"/>
      <c r="N3" s="103" t="s">
        <v>25</v>
      </c>
      <c r="O3" s="104"/>
      <c r="P3" s="105"/>
      <c r="Q3" s="103" t="s">
        <v>42</v>
      </c>
      <c r="R3" s="104"/>
      <c r="S3" s="105"/>
      <c r="T3" s="103" t="s">
        <v>26</v>
      </c>
      <c r="U3" s="104"/>
      <c r="V3" s="105"/>
      <c r="W3" s="107" t="s">
        <v>43</v>
      </c>
      <c r="X3" s="108"/>
      <c r="Y3" s="109"/>
      <c r="Z3" s="103" t="s">
        <v>44</v>
      </c>
      <c r="AA3" s="104"/>
      <c r="AB3" s="105"/>
      <c r="AC3" s="10"/>
      <c r="AD3" s="10" t="s">
        <v>9</v>
      </c>
      <c r="AE3" s="10" t="s">
        <v>40</v>
      </c>
      <c r="AF3" s="10"/>
      <c r="AG3" s="10"/>
      <c r="AH3" s="10"/>
    </row>
    <row r="4" spans="1:34">
      <c r="A4" s="10"/>
      <c r="B4" s="10" t="s">
        <v>114</v>
      </c>
      <c r="C4" s="10" t="s">
        <v>133</v>
      </c>
      <c r="D4" s="10" t="s">
        <v>113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1:34">
      <c r="A5" s="10">
        <v>201</v>
      </c>
      <c r="B5" s="10">
        <v>30</v>
      </c>
      <c r="C5" s="10">
        <v>30</v>
      </c>
      <c r="D5" s="10">
        <v>30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>
        <f>(B5+C5+D5)/3</f>
        <v>30</v>
      </c>
      <c r="AF5" s="14" t="s">
        <v>139</v>
      </c>
      <c r="AG5" s="10"/>
      <c r="AH5" s="10"/>
    </row>
    <row r="6" spans="1:34">
      <c r="A6" s="10">
        <v>202</v>
      </c>
      <c r="B6" s="10">
        <v>28</v>
      </c>
      <c r="C6" s="10">
        <v>28</v>
      </c>
      <c r="D6" s="10">
        <v>28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>
        <f>(B6+C6+D6)/3</f>
        <v>28</v>
      </c>
      <c r="AF6" s="14" t="s">
        <v>140</v>
      </c>
      <c r="AG6" s="10"/>
      <c r="AH6" s="10"/>
    </row>
    <row r="7" spans="1:3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>
        <f>(B7+C7+D7)/3</f>
        <v>0</v>
      </c>
      <c r="AF7" s="14"/>
      <c r="AG7" s="10"/>
      <c r="AH7" s="10"/>
    </row>
    <row r="8" spans="1:3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>
        <f>(B8+C8+D8)/3</f>
        <v>0</v>
      </c>
      <c r="AF8" s="10"/>
      <c r="AG8" s="10"/>
      <c r="AH8" s="10"/>
    </row>
  </sheetData>
  <mergeCells count="9">
    <mergeCell ref="Z3:AB3"/>
    <mergeCell ref="E3:G3"/>
    <mergeCell ref="Q3:S3"/>
    <mergeCell ref="T3:V3"/>
    <mergeCell ref="W3:Y3"/>
    <mergeCell ref="B3:D3"/>
    <mergeCell ref="H3:J3"/>
    <mergeCell ref="K3:M3"/>
    <mergeCell ref="N3:P3"/>
  </mergeCells>
  <phoneticPr fontId="19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19"/>
  <sheetViews>
    <sheetView workbookViewId="0"/>
  </sheetViews>
  <sheetFormatPr defaultRowHeight="15"/>
  <cols>
    <col min="2" max="2" width="10.7109375" customWidth="1"/>
    <col min="3" max="3" width="12.140625" style="28" customWidth="1"/>
    <col min="5" max="7" width="9.140625" hidden="1" customWidth="1"/>
    <col min="9" max="9" width="19" customWidth="1"/>
    <col min="10" max="10" width="4.5703125" customWidth="1"/>
  </cols>
  <sheetData>
    <row r="1" spans="1:10">
      <c r="A1" s="24"/>
    </row>
    <row r="2" spans="1:10" ht="26.25">
      <c r="A2" s="24"/>
      <c r="B2" s="24"/>
      <c r="C2" s="26" t="s">
        <v>83</v>
      </c>
      <c r="D2" s="24"/>
      <c r="E2" s="24"/>
      <c r="F2" s="24"/>
      <c r="G2" s="24"/>
      <c r="H2" s="24"/>
    </row>
    <row r="3" spans="1:10">
      <c r="A3" s="24"/>
      <c r="B3" s="24"/>
      <c r="C3" s="27"/>
      <c r="D3" s="24"/>
      <c r="E3" s="24"/>
      <c r="F3" s="24"/>
      <c r="G3" s="24"/>
      <c r="H3" s="24"/>
      <c r="I3" s="24"/>
      <c r="J3" s="24"/>
    </row>
    <row r="4" spans="1:10">
      <c r="A4" s="23" t="s">
        <v>1</v>
      </c>
      <c r="B4" s="23" t="s">
        <v>113</v>
      </c>
      <c r="C4" s="23" t="s">
        <v>89</v>
      </c>
      <c r="D4" s="23" t="s">
        <v>88</v>
      </c>
      <c r="E4" s="23"/>
      <c r="F4" s="23"/>
      <c r="G4" s="23"/>
      <c r="H4" s="27" t="s">
        <v>10</v>
      </c>
      <c r="I4" s="24"/>
      <c r="J4" s="24"/>
    </row>
    <row r="5" spans="1:10">
      <c r="A5" s="10"/>
      <c r="B5" s="147"/>
      <c r="C5" s="148"/>
      <c r="D5" s="149"/>
      <c r="E5" s="96"/>
      <c r="F5" s="97"/>
      <c r="G5" s="10"/>
      <c r="H5" s="24"/>
      <c r="I5" s="24"/>
      <c r="J5" s="24"/>
    </row>
    <row r="6" spans="1:10">
      <c r="A6" s="85" t="s">
        <v>53</v>
      </c>
      <c r="B6" s="98"/>
      <c r="C6" s="75"/>
      <c r="D6" s="85"/>
      <c r="E6" s="85"/>
      <c r="F6" s="85"/>
      <c r="G6" s="85"/>
      <c r="H6" s="24"/>
      <c r="I6" s="24"/>
      <c r="J6" s="24"/>
    </row>
    <row r="7" spans="1:10" ht="15.75">
      <c r="A7" s="10">
        <v>2</v>
      </c>
      <c r="B7" s="10">
        <v>28</v>
      </c>
      <c r="C7" s="23">
        <v>28</v>
      </c>
      <c r="D7" s="23">
        <v>28</v>
      </c>
      <c r="E7" s="10"/>
      <c r="F7" s="10"/>
      <c r="G7" s="10"/>
      <c r="H7" s="10" t="s">
        <v>140</v>
      </c>
      <c r="I7" s="10"/>
      <c r="J7" s="25"/>
    </row>
    <row r="8" spans="1:10" ht="15.75">
      <c r="A8" s="10" t="s">
        <v>99</v>
      </c>
      <c r="B8" s="10"/>
      <c r="C8" s="23"/>
      <c r="D8" s="23"/>
      <c r="E8" s="10"/>
      <c r="F8" s="10"/>
      <c r="G8" s="10"/>
      <c r="H8" s="10"/>
      <c r="I8" s="10"/>
      <c r="J8" s="25"/>
    </row>
    <row r="9" spans="1:10" ht="15.75">
      <c r="A9" s="10">
        <v>1</v>
      </c>
      <c r="B9" s="10">
        <v>30</v>
      </c>
      <c r="C9" s="23">
        <v>30</v>
      </c>
      <c r="D9" s="23">
        <v>30</v>
      </c>
      <c r="E9" s="10"/>
      <c r="F9" s="10"/>
      <c r="G9" s="10"/>
      <c r="H9" s="10" t="s">
        <v>139</v>
      </c>
      <c r="I9" s="10"/>
      <c r="J9" s="25"/>
    </row>
    <row r="10" spans="1:10" ht="15.75">
      <c r="A10" s="10">
        <v>2</v>
      </c>
      <c r="B10" s="23">
        <v>29</v>
      </c>
      <c r="C10" s="23">
        <v>29</v>
      </c>
      <c r="D10" s="23">
        <v>29</v>
      </c>
      <c r="E10" s="10"/>
      <c r="F10" s="10"/>
      <c r="G10" s="10"/>
      <c r="H10" s="10" t="s">
        <v>144</v>
      </c>
      <c r="I10" s="10"/>
      <c r="J10" s="25"/>
    </row>
    <row r="11" spans="1:10" ht="15.75">
      <c r="A11" s="10"/>
      <c r="B11" s="10"/>
      <c r="C11" s="23"/>
      <c r="D11" s="10"/>
      <c r="E11" s="10"/>
      <c r="F11" s="10"/>
      <c r="G11" s="10"/>
      <c r="H11" s="10"/>
      <c r="I11" s="10"/>
      <c r="J11" s="25"/>
    </row>
    <row r="12" spans="1:10" ht="15.75">
      <c r="A12" s="10"/>
      <c r="B12" s="10"/>
      <c r="C12" s="23"/>
      <c r="D12" s="10"/>
      <c r="E12" s="10"/>
      <c r="F12" s="10"/>
      <c r="G12" s="10"/>
      <c r="H12" s="10"/>
      <c r="I12" s="10"/>
      <c r="J12" s="25"/>
    </row>
    <row r="13" spans="1:10" ht="15.75">
      <c r="A13" s="10"/>
      <c r="B13" s="10"/>
      <c r="C13" s="23"/>
      <c r="D13" s="10"/>
      <c r="E13" s="10"/>
      <c r="F13" s="10"/>
      <c r="G13" s="10"/>
      <c r="H13" s="10"/>
      <c r="I13" s="10"/>
      <c r="J13" s="25"/>
    </row>
    <row r="14" spans="1:10" ht="15.75">
      <c r="A14" s="10"/>
      <c r="B14" s="10"/>
      <c r="C14" s="23"/>
      <c r="D14" s="10"/>
      <c r="E14" s="10"/>
      <c r="F14" s="10"/>
      <c r="G14" s="10"/>
      <c r="H14" s="10"/>
      <c r="I14" s="10"/>
      <c r="J14" s="25"/>
    </row>
    <row r="15" spans="1:10" ht="15.75">
      <c r="A15" s="10"/>
      <c r="B15" s="10"/>
      <c r="C15" s="23"/>
      <c r="D15" s="10"/>
      <c r="E15" s="10"/>
      <c r="F15" s="10"/>
      <c r="G15" s="10"/>
      <c r="H15" s="10"/>
      <c r="I15" s="10"/>
      <c r="J15" s="25"/>
    </row>
    <row r="16" spans="1:10" ht="15.75">
      <c r="A16" s="10"/>
      <c r="B16" s="10"/>
      <c r="C16" s="23"/>
      <c r="D16" s="10"/>
      <c r="E16" s="10"/>
      <c r="F16" s="10"/>
      <c r="G16" s="10"/>
      <c r="H16" s="10"/>
      <c r="I16" s="10"/>
      <c r="J16" s="25"/>
    </row>
    <row r="17" spans="1:10" ht="15.75">
      <c r="A17" s="10"/>
      <c r="B17" s="10"/>
      <c r="C17" s="23"/>
      <c r="D17" s="10"/>
      <c r="E17" s="10"/>
      <c r="F17" s="10"/>
      <c r="G17" s="10"/>
      <c r="H17" s="10"/>
      <c r="I17" s="10"/>
      <c r="J17" s="25"/>
    </row>
    <row r="18" spans="1:10" ht="15.75">
      <c r="A18" s="10"/>
      <c r="B18" s="10"/>
      <c r="C18" s="23"/>
      <c r="D18" s="10"/>
      <c r="E18" s="10"/>
      <c r="F18" s="10"/>
      <c r="G18" s="10"/>
      <c r="H18" s="10"/>
      <c r="I18" s="10"/>
      <c r="J18" s="25"/>
    </row>
    <row r="19" spans="1:10">
      <c r="H19" s="5"/>
      <c r="J19" s="1"/>
    </row>
  </sheetData>
  <mergeCells count="1">
    <mergeCell ref="B5:D5"/>
  </mergeCells>
  <phoneticPr fontId="19" type="noConversion"/>
  <pageMargins left="0.7" right="0.7" top="0.75" bottom="0.75" header="0.3" footer="0.3"/>
  <pageSetup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V100"/>
  <sheetViews>
    <sheetView workbookViewId="0"/>
  </sheetViews>
  <sheetFormatPr defaultRowHeight="15"/>
  <cols>
    <col min="1" max="1" width="9.42578125" customWidth="1"/>
    <col min="2" max="6" width="6.28515625" customWidth="1"/>
    <col min="7" max="7" width="7.42578125" customWidth="1"/>
    <col min="8" max="8" width="5.42578125" customWidth="1"/>
    <col min="9" max="20" width="6.28515625" customWidth="1"/>
    <col min="21" max="21" width="6.28515625" style="1" customWidth="1"/>
    <col min="22" max="22" width="19.140625" customWidth="1"/>
    <col min="23" max="23" width="12.7109375" customWidth="1"/>
  </cols>
  <sheetData>
    <row r="1" spans="1:22" ht="20.25">
      <c r="A1" s="24"/>
      <c r="D1" s="4" t="s">
        <v>137</v>
      </c>
    </row>
    <row r="3" spans="1:22">
      <c r="A3" s="153" t="s">
        <v>1</v>
      </c>
      <c r="B3" s="156" t="s">
        <v>22</v>
      </c>
      <c r="C3" s="156"/>
      <c r="D3" s="156"/>
      <c r="E3" s="156"/>
      <c r="F3" s="156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5"/>
      <c r="V3" s="153"/>
    </row>
    <row r="4" spans="1:22">
      <c r="A4" s="154"/>
      <c r="B4" s="34" t="s">
        <v>89</v>
      </c>
      <c r="C4" s="34" t="s">
        <v>84</v>
      </c>
      <c r="D4" s="34" t="s">
        <v>113</v>
      </c>
      <c r="E4" s="34"/>
      <c r="F4" s="34"/>
      <c r="G4" s="34" t="s">
        <v>4</v>
      </c>
      <c r="H4" s="34" t="s">
        <v>3</v>
      </c>
      <c r="I4" s="34" t="s">
        <v>33</v>
      </c>
      <c r="J4" s="34" t="s">
        <v>34</v>
      </c>
      <c r="K4" s="34" t="s">
        <v>35</v>
      </c>
      <c r="L4" s="34" t="s">
        <v>36</v>
      </c>
      <c r="M4" s="34" t="s">
        <v>5</v>
      </c>
      <c r="N4" s="34" t="s">
        <v>37</v>
      </c>
      <c r="O4" s="34" t="s">
        <v>8</v>
      </c>
      <c r="P4" s="34" t="s">
        <v>38</v>
      </c>
      <c r="Q4" s="34"/>
      <c r="R4" s="34" t="s">
        <v>39</v>
      </c>
      <c r="S4" s="34" t="s">
        <v>9</v>
      </c>
      <c r="T4" s="34" t="s">
        <v>40</v>
      </c>
      <c r="U4" s="35" t="s">
        <v>11</v>
      </c>
      <c r="V4" s="154"/>
    </row>
    <row r="5" spans="1:22">
      <c r="A5" s="155"/>
      <c r="B5" s="150"/>
      <c r="C5" s="157"/>
      <c r="D5" s="157"/>
      <c r="E5" s="157"/>
      <c r="F5" s="158"/>
      <c r="G5" s="159"/>
      <c r="H5" s="160"/>
      <c r="I5" s="160"/>
      <c r="J5" s="161"/>
      <c r="K5" s="159"/>
      <c r="L5" s="160"/>
      <c r="M5" s="161"/>
      <c r="N5" s="159"/>
      <c r="O5" s="160"/>
      <c r="P5" s="160"/>
      <c r="Q5" s="160"/>
      <c r="R5" s="161"/>
      <c r="S5" s="34"/>
      <c r="T5" s="34"/>
      <c r="U5" s="35"/>
      <c r="V5" s="155"/>
    </row>
    <row r="6" spans="1:22">
      <c r="A6" s="34"/>
      <c r="B6" s="150"/>
      <c r="C6" s="157"/>
      <c r="D6" s="157"/>
      <c r="E6" s="157"/>
      <c r="F6" s="158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5"/>
      <c r="V6" s="34"/>
    </row>
    <row r="7" spans="1:22">
      <c r="A7" s="5" t="s">
        <v>55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>
        <f>(B7+C7+D7+E7+F7)/3+G7+H7+I7+J7+K7+L7+M7+N7+O7+P7+Q7+R7-S7</f>
        <v>0</v>
      </c>
      <c r="U7" s="9"/>
      <c r="V7" s="5"/>
    </row>
    <row r="8" spans="1:22">
      <c r="A8" s="5">
        <v>1</v>
      </c>
      <c r="B8" s="15">
        <v>5</v>
      </c>
      <c r="C8" s="15">
        <v>5</v>
      </c>
      <c r="D8" s="15">
        <v>5</v>
      </c>
      <c r="E8" s="15"/>
      <c r="F8" s="15"/>
      <c r="G8" s="15">
        <v>2</v>
      </c>
      <c r="H8" s="15">
        <v>3</v>
      </c>
      <c r="I8" s="15">
        <v>2</v>
      </c>
      <c r="J8" s="15">
        <v>2</v>
      </c>
      <c r="K8" s="15">
        <v>2</v>
      </c>
      <c r="L8" s="15">
        <v>3</v>
      </c>
      <c r="M8" s="15">
        <v>1</v>
      </c>
      <c r="N8" s="15">
        <v>1</v>
      </c>
      <c r="O8" s="15">
        <v>2</v>
      </c>
      <c r="P8" s="15">
        <v>3</v>
      </c>
      <c r="Q8" s="15"/>
      <c r="R8" s="15">
        <v>3</v>
      </c>
      <c r="S8" s="15"/>
      <c r="T8" s="5">
        <f t="shared" ref="T8:T29" si="0">(B8+C8+D8+E8)/3+G8+H8+I8+J8+K8+L8+M8+N8+O8+P8+Q8+R8-S8</f>
        <v>29</v>
      </c>
      <c r="U8" s="19" t="s">
        <v>142</v>
      </c>
      <c r="V8" s="5"/>
    </row>
    <row r="9" spans="1:22">
      <c r="A9" s="10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>
        <f t="shared" si="0"/>
        <v>0</v>
      </c>
      <c r="U9" s="9"/>
      <c r="V9" s="10"/>
    </row>
    <row r="10" spans="1:22">
      <c r="A10" s="10" t="s">
        <v>53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>
        <f t="shared" si="0"/>
        <v>0</v>
      </c>
      <c r="U10" s="9"/>
      <c r="V10" s="10"/>
    </row>
    <row r="11" spans="1:22">
      <c r="A11" s="10">
        <v>2</v>
      </c>
      <c r="B11" s="5">
        <v>5</v>
      </c>
      <c r="C11" s="5">
        <v>5</v>
      </c>
      <c r="D11" s="5">
        <v>5</v>
      </c>
      <c r="E11" s="5"/>
      <c r="F11" s="5"/>
      <c r="G11" s="5">
        <v>1</v>
      </c>
      <c r="H11" s="5">
        <v>2</v>
      </c>
      <c r="I11" s="5">
        <v>1</v>
      </c>
      <c r="J11" s="5">
        <v>2</v>
      </c>
      <c r="K11" s="5">
        <v>1</v>
      </c>
      <c r="L11" s="5">
        <v>1</v>
      </c>
      <c r="M11" s="5">
        <v>2</v>
      </c>
      <c r="N11" s="5">
        <v>2</v>
      </c>
      <c r="O11" s="5">
        <v>2</v>
      </c>
      <c r="P11" s="5">
        <v>2</v>
      </c>
      <c r="Q11" s="5"/>
      <c r="R11" s="5">
        <v>1</v>
      </c>
      <c r="S11" s="5"/>
      <c r="T11" s="5">
        <f t="shared" si="0"/>
        <v>22</v>
      </c>
      <c r="U11" s="9" t="s">
        <v>142</v>
      </c>
      <c r="V11" s="10"/>
    </row>
    <row r="12" spans="1:22">
      <c r="A12" s="10">
        <v>3</v>
      </c>
      <c r="B12" s="5">
        <v>8</v>
      </c>
      <c r="C12" s="5">
        <v>8</v>
      </c>
      <c r="D12" s="5">
        <v>7</v>
      </c>
      <c r="E12" s="5"/>
      <c r="F12" s="5"/>
      <c r="G12" s="5">
        <v>4</v>
      </c>
      <c r="H12" s="5">
        <v>4</v>
      </c>
      <c r="I12" s="5">
        <v>4</v>
      </c>
      <c r="J12" s="5">
        <v>4</v>
      </c>
      <c r="K12" s="5">
        <v>4</v>
      </c>
      <c r="L12" s="5">
        <v>3</v>
      </c>
      <c r="M12" s="5">
        <v>3</v>
      </c>
      <c r="N12" s="5">
        <v>4</v>
      </c>
      <c r="O12" s="5">
        <v>5</v>
      </c>
      <c r="P12" s="5">
        <v>3</v>
      </c>
      <c r="Q12" s="5"/>
      <c r="R12" s="5">
        <v>4</v>
      </c>
      <c r="S12" s="5"/>
      <c r="T12" s="5">
        <f t="shared" si="0"/>
        <v>49.666666666666671</v>
      </c>
      <c r="U12" s="9" t="s">
        <v>140</v>
      </c>
      <c r="V12" s="10"/>
    </row>
    <row r="13" spans="1:22">
      <c r="A13" s="10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>
        <f t="shared" si="0"/>
        <v>0</v>
      </c>
      <c r="U13" s="9"/>
      <c r="V13" s="10"/>
    </row>
    <row r="14" spans="1:22">
      <c r="A14" s="10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>
        <f t="shared" si="0"/>
        <v>0</v>
      </c>
      <c r="U14" s="9"/>
      <c r="V14" s="10"/>
    </row>
    <row r="15" spans="1:22">
      <c r="A15" s="10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>
        <f t="shared" si="0"/>
        <v>0</v>
      </c>
      <c r="U15" s="9"/>
      <c r="V15" s="10"/>
    </row>
    <row r="16" spans="1:22">
      <c r="A16" s="10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>
        <f t="shared" si="0"/>
        <v>0</v>
      </c>
      <c r="U16" s="9"/>
      <c r="V16" s="10"/>
    </row>
    <row r="17" spans="1:22">
      <c r="A17" s="10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>
        <f t="shared" si="0"/>
        <v>0</v>
      </c>
      <c r="U17" s="9"/>
      <c r="V17" s="10"/>
    </row>
    <row r="18" spans="1:22">
      <c r="A18" s="10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>
        <f t="shared" si="0"/>
        <v>0</v>
      </c>
      <c r="U18" s="9"/>
      <c r="V18" s="10"/>
    </row>
    <row r="19" spans="1:22">
      <c r="A19" s="34"/>
      <c r="B19" s="150"/>
      <c r="C19" s="151"/>
      <c r="D19" s="151"/>
      <c r="E19" s="151"/>
      <c r="F19" s="152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5">
        <f t="shared" si="0"/>
        <v>0</v>
      </c>
      <c r="U19" s="35"/>
      <c r="V19" s="34"/>
    </row>
    <row r="20" spans="1:22">
      <c r="A20" s="10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>
        <f t="shared" si="0"/>
        <v>0</v>
      </c>
      <c r="U20" s="9"/>
      <c r="V20" s="10"/>
    </row>
    <row r="21" spans="1:22">
      <c r="A21" s="10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>
        <f t="shared" si="0"/>
        <v>0</v>
      </c>
      <c r="U21" s="9"/>
      <c r="V21" s="10"/>
    </row>
    <row r="22" spans="1:22">
      <c r="A22" s="10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>
        <f t="shared" si="0"/>
        <v>0</v>
      </c>
      <c r="U22" s="9"/>
      <c r="V22" s="10"/>
    </row>
    <row r="23" spans="1:22">
      <c r="A23" s="10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>
        <f t="shared" si="0"/>
        <v>0</v>
      </c>
      <c r="U23" s="9"/>
      <c r="V23" s="10"/>
    </row>
    <row r="24" spans="1:22">
      <c r="A24" s="10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>
        <f t="shared" si="0"/>
        <v>0</v>
      </c>
      <c r="U24" s="9"/>
      <c r="V24" s="10"/>
    </row>
    <row r="25" spans="1:22">
      <c r="A25" s="10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>
        <f t="shared" si="0"/>
        <v>0</v>
      </c>
      <c r="U25" s="9"/>
      <c r="V25" s="10"/>
    </row>
    <row r="26" spans="1:22">
      <c r="A26" s="10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>
        <f t="shared" si="0"/>
        <v>0</v>
      </c>
      <c r="U26" s="9"/>
      <c r="V26" s="10"/>
    </row>
    <row r="27" spans="1:22">
      <c r="A27" s="10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>
        <f t="shared" si="0"/>
        <v>0</v>
      </c>
      <c r="U27" s="9"/>
      <c r="V27" s="10"/>
    </row>
    <row r="28" spans="1:22">
      <c r="A28" s="10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>
        <f t="shared" si="0"/>
        <v>0</v>
      </c>
      <c r="U28" s="9"/>
      <c r="V28" s="10"/>
    </row>
    <row r="29" spans="1:22">
      <c r="A29" s="10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>
        <f t="shared" si="0"/>
        <v>0</v>
      </c>
      <c r="U29" s="9"/>
      <c r="V29" s="10"/>
    </row>
    <row r="30" spans="1:22">
      <c r="A30" s="10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>
        <f t="shared" ref="T30:T48" si="1">(B30+C30+D30+E30+F30)/3+G30+H30+I30+J30+K30+L30+M30+N30+O30+P30+Q30+R30-S30</f>
        <v>0</v>
      </c>
      <c r="U30" s="9"/>
      <c r="V30" s="10"/>
    </row>
    <row r="31" spans="1:22">
      <c r="A31" s="10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>
        <f t="shared" si="1"/>
        <v>0</v>
      </c>
      <c r="U31" s="9"/>
      <c r="V31" s="10"/>
    </row>
    <row r="32" spans="1:22">
      <c r="A32" s="10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>
        <f t="shared" si="1"/>
        <v>0</v>
      </c>
      <c r="U32" s="9"/>
      <c r="V32" s="10"/>
    </row>
    <row r="33" spans="1:22">
      <c r="A33" s="10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>
        <f t="shared" si="1"/>
        <v>0</v>
      </c>
      <c r="U33" s="9"/>
      <c r="V33" s="10"/>
    </row>
    <row r="34" spans="1:22">
      <c r="A34" s="10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>
        <f t="shared" si="1"/>
        <v>0</v>
      </c>
      <c r="U34" s="9"/>
      <c r="V34" s="10"/>
    </row>
    <row r="35" spans="1:22">
      <c r="A35" s="10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>
        <f t="shared" si="1"/>
        <v>0</v>
      </c>
      <c r="U35" s="9"/>
      <c r="V35" s="10"/>
    </row>
    <row r="36" spans="1:22">
      <c r="A36" s="10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>
        <f t="shared" si="1"/>
        <v>0</v>
      </c>
      <c r="U36" s="9"/>
      <c r="V36" s="10"/>
    </row>
    <row r="37" spans="1:22">
      <c r="A37" s="10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>
        <f t="shared" si="1"/>
        <v>0</v>
      </c>
      <c r="U37" s="9"/>
      <c r="V37" s="10"/>
    </row>
    <row r="38" spans="1:22">
      <c r="A38" s="10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>
        <f t="shared" si="1"/>
        <v>0</v>
      </c>
      <c r="U38" s="9"/>
      <c r="V38" s="10"/>
    </row>
    <row r="39" spans="1:22">
      <c r="A39" s="10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>
        <f t="shared" si="1"/>
        <v>0</v>
      </c>
      <c r="U39" s="9"/>
      <c r="V39" s="10"/>
    </row>
    <row r="40" spans="1:22">
      <c r="A40" s="10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>
        <f t="shared" si="1"/>
        <v>0</v>
      </c>
      <c r="U40" s="9"/>
      <c r="V40" s="10"/>
    </row>
    <row r="41" spans="1:22">
      <c r="A41" s="10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>
        <f t="shared" si="1"/>
        <v>0</v>
      </c>
      <c r="U41" s="9"/>
      <c r="V41" s="10"/>
    </row>
    <row r="42" spans="1:22">
      <c r="A42" s="10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>
        <f t="shared" si="1"/>
        <v>0</v>
      </c>
      <c r="U42" s="9"/>
      <c r="V42" s="10"/>
    </row>
    <row r="43" spans="1:22">
      <c r="A43" s="10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>
        <f t="shared" si="1"/>
        <v>0</v>
      </c>
      <c r="U43" s="9"/>
      <c r="V43" s="10"/>
    </row>
    <row r="44" spans="1:22">
      <c r="A44" s="10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>
        <f t="shared" si="1"/>
        <v>0</v>
      </c>
      <c r="U44" s="9"/>
      <c r="V44" s="10"/>
    </row>
    <row r="45" spans="1:22">
      <c r="A45" s="10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>
        <f t="shared" si="1"/>
        <v>0</v>
      </c>
      <c r="U45" s="9"/>
      <c r="V45" s="10"/>
    </row>
    <row r="46" spans="1:22">
      <c r="A46" s="10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>
        <f t="shared" si="1"/>
        <v>0</v>
      </c>
      <c r="U46" s="9"/>
      <c r="V46" s="10"/>
    </row>
    <row r="47" spans="1:22">
      <c r="A47" s="10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>
        <f t="shared" si="1"/>
        <v>0</v>
      </c>
      <c r="U47" s="9"/>
      <c r="V47" s="10"/>
    </row>
    <row r="48" spans="1:22">
      <c r="A48" s="10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>
        <f t="shared" si="1"/>
        <v>0</v>
      </c>
      <c r="U48" s="9"/>
      <c r="V48" s="10"/>
    </row>
    <row r="49" spans="1:22">
      <c r="A49" s="10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>
        <f t="shared" ref="T49:T68" si="2">(B49+C49+D49+E49+F49)/5+G49+H49+I49+J49+K49+L49+M49+N49+O49+P49+Q49+R49-S49</f>
        <v>0</v>
      </c>
      <c r="U49" s="9"/>
      <c r="V49" s="10"/>
    </row>
    <row r="50" spans="1:22">
      <c r="A50" s="10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>
        <f t="shared" si="2"/>
        <v>0</v>
      </c>
      <c r="U50" s="9"/>
      <c r="V50" s="10"/>
    </row>
    <row r="51" spans="1:22">
      <c r="A51" s="10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>
        <f t="shared" si="2"/>
        <v>0</v>
      </c>
      <c r="U51" s="9"/>
      <c r="V51" s="10"/>
    </row>
    <row r="52" spans="1:22">
      <c r="A52" s="10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>
        <f t="shared" si="2"/>
        <v>0</v>
      </c>
      <c r="U52" s="9"/>
      <c r="V52" s="10"/>
    </row>
    <row r="53" spans="1:22">
      <c r="A53" s="10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>
        <f t="shared" si="2"/>
        <v>0</v>
      </c>
      <c r="U53" s="9"/>
      <c r="V53" s="10"/>
    </row>
    <row r="54" spans="1:22">
      <c r="A54" s="10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>
        <f t="shared" si="2"/>
        <v>0</v>
      </c>
      <c r="U54" s="9"/>
      <c r="V54" s="10"/>
    </row>
    <row r="55" spans="1:22">
      <c r="A55" s="10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>
        <f t="shared" si="2"/>
        <v>0</v>
      </c>
      <c r="U55" s="9"/>
      <c r="V55" s="10"/>
    </row>
    <row r="56" spans="1:22">
      <c r="A56" s="10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>
        <f t="shared" si="2"/>
        <v>0</v>
      </c>
      <c r="U56" s="9"/>
      <c r="V56" s="10"/>
    </row>
    <row r="57" spans="1:22">
      <c r="A57" s="10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>
        <f t="shared" si="2"/>
        <v>0</v>
      </c>
      <c r="U57" s="9"/>
      <c r="V57" s="10"/>
    </row>
    <row r="58" spans="1:22">
      <c r="A58" s="10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>
        <f t="shared" si="2"/>
        <v>0</v>
      </c>
      <c r="U58" s="9"/>
      <c r="V58" s="10"/>
    </row>
    <row r="59" spans="1:22">
      <c r="A59" s="10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>
        <f t="shared" si="2"/>
        <v>0</v>
      </c>
      <c r="U59" s="9"/>
      <c r="V59" s="10"/>
    </row>
    <row r="60" spans="1:22">
      <c r="A60" s="10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>
        <f t="shared" si="2"/>
        <v>0</v>
      </c>
      <c r="U60" s="9"/>
      <c r="V60" s="10"/>
    </row>
    <row r="61" spans="1:22">
      <c r="A61" s="10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>
        <f t="shared" si="2"/>
        <v>0</v>
      </c>
      <c r="U61" s="9"/>
      <c r="V61" s="10"/>
    </row>
    <row r="62" spans="1:22">
      <c r="A62" s="10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>
        <f t="shared" si="2"/>
        <v>0</v>
      </c>
      <c r="U62" s="9"/>
      <c r="V62" s="10"/>
    </row>
    <row r="63" spans="1:22">
      <c r="A63" s="10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>
        <f t="shared" si="2"/>
        <v>0</v>
      </c>
      <c r="U63" s="9"/>
      <c r="V63" s="10"/>
    </row>
    <row r="64" spans="1:22">
      <c r="A64" s="10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>
        <f t="shared" si="2"/>
        <v>0</v>
      </c>
      <c r="U64" s="9"/>
      <c r="V64" s="10"/>
    </row>
    <row r="65" spans="1:22">
      <c r="A65" s="10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>
        <f t="shared" si="2"/>
        <v>0</v>
      </c>
      <c r="U65" s="9"/>
      <c r="V65" s="10"/>
    </row>
    <row r="66" spans="1:22">
      <c r="A66" s="10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>
        <f t="shared" si="2"/>
        <v>0</v>
      </c>
      <c r="U66" s="9"/>
      <c r="V66" s="10"/>
    </row>
    <row r="67" spans="1:22">
      <c r="A67" s="10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>
        <f t="shared" si="2"/>
        <v>0</v>
      </c>
      <c r="U67" s="9"/>
      <c r="V67" s="10"/>
    </row>
    <row r="68" spans="1:22">
      <c r="A68" s="10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>
        <f t="shared" si="2"/>
        <v>0</v>
      </c>
      <c r="U68" s="9"/>
      <c r="V68" s="10"/>
    </row>
    <row r="69" spans="1:22">
      <c r="A69" s="10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>
        <f t="shared" ref="T69:T100" si="3">(B69+C69+D69+E69+F69)/5+G69+H69+I69+J69+K69+L69+M69+N69+O69+P69+Q69+R69-S69</f>
        <v>0</v>
      </c>
      <c r="U69" s="9"/>
      <c r="V69" s="10"/>
    </row>
    <row r="70" spans="1:22">
      <c r="A70" s="10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>
        <f t="shared" si="3"/>
        <v>0</v>
      </c>
      <c r="U70" s="9"/>
      <c r="V70" s="10"/>
    </row>
    <row r="71" spans="1:22">
      <c r="A71" s="10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>
        <f t="shared" si="3"/>
        <v>0</v>
      </c>
      <c r="U71" s="9"/>
      <c r="V71" s="10"/>
    </row>
    <row r="72" spans="1:22">
      <c r="A72" s="10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>
        <f t="shared" si="3"/>
        <v>0</v>
      </c>
      <c r="U72" s="9"/>
      <c r="V72" s="10"/>
    </row>
    <row r="73" spans="1:22">
      <c r="A73" s="10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>
        <f t="shared" si="3"/>
        <v>0</v>
      </c>
      <c r="U73" s="9"/>
      <c r="V73" s="10"/>
    </row>
    <row r="74" spans="1:22">
      <c r="A74" s="1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>
        <f t="shared" si="3"/>
        <v>0</v>
      </c>
      <c r="U74" s="9"/>
      <c r="V74" s="10"/>
    </row>
    <row r="75" spans="1:22">
      <c r="A75" s="10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>
        <f t="shared" si="3"/>
        <v>0</v>
      </c>
      <c r="U75" s="9"/>
      <c r="V75" s="10"/>
    </row>
    <row r="76" spans="1:22">
      <c r="A76" s="10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>
        <f t="shared" si="3"/>
        <v>0</v>
      </c>
      <c r="U76" s="9"/>
      <c r="V76" s="10"/>
    </row>
    <row r="77" spans="1:22">
      <c r="A77" s="10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>
        <f t="shared" si="3"/>
        <v>0</v>
      </c>
      <c r="U77" s="9"/>
      <c r="V77" s="10"/>
    </row>
    <row r="78" spans="1:22">
      <c r="A78" s="10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>
        <f t="shared" si="3"/>
        <v>0</v>
      </c>
      <c r="U78" s="9"/>
      <c r="V78" s="10"/>
    </row>
    <row r="79" spans="1:22">
      <c r="A79" s="10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>
        <f t="shared" si="3"/>
        <v>0</v>
      </c>
      <c r="U79" s="9"/>
      <c r="V79" s="10"/>
    </row>
    <row r="80" spans="1:22">
      <c r="A80" s="10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>
        <f t="shared" si="3"/>
        <v>0</v>
      </c>
      <c r="U80" s="9"/>
      <c r="V80" s="10"/>
    </row>
    <row r="81" spans="1:22">
      <c r="A81" s="10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>
        <f t="shared" si="3"/>
        <v>0</v>
      </c>
      <c r="U81" s="9"/>
      <c r="V81" s="10"/>
    </row>
    <row r="82" spans="1:22">
      <c r="A82" s="10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>
        <f t="shared" si="3"/>
        <v>0</v>
      </c>
      <c r="U82" s="9"/>
      <c r="V82" s="10"/>
    </row>
    <row r="83" spans="1:22">
      <c r="A83" s="10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>
        <f t="shared" si="3"/>
        <v>0</v>
      </c>
      <c r="U83" s="9"/>
      <c r="V83" s="10"/>
    </row>
    <row r="84" spans="1:22">
      <c r="A84" s="10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>
        <f t="shared" si="3"/>
        <v>0</v>
      </c>
      <c r="U84" s="9"/>
      <c r="V84" s="10"/>
    </row>
    <row r="85" spans="1:22">
      <c r="A85" s="10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>
        <f t="shared" si="3"/>
        <v>0</v>
      </c>
      <c r="U85" s="9"/>
      <c r="V85" s="10"/>
    </row>
    <row r="86" spans="1:22">
      <c r="A86" s="10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>
        <f t="shared" si="3"/>
        <v>0</v>
      </c>
      <c r="U86" s="9"/>
      <c r="V86" s="10"/>
    </row>
    <row r="87" spans="1:22">
      <c r="A87" s="10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>
        <f t="shared" si="3"/>
        <v>0</v>
      </c>
      <c r="U87" s="9"/>
      <c r="V87" s="10"/>
    </row>
    <row r="88" spans="1:22">
      <c r="A88" s="10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>
        <f t="shared" si="3"/>
        <v>0</v>
      </c>
      <c r="U88" s="9"/>
      <c r="V88" s="10"/>
    </row>
    <row r="89" spans="1:22">
      <c r="A89" s="10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>
        <f t="shared" si="3"/>
        <v>0</v>
      </c>
      <c r="U89" s="9"/>
      <c r="V89" s="10"/>
    </row>
    <row r="90" spans="1:22">
      <c r="A90" s="10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>
        <f t="shared" si="3"/>
        <v>0</v>
      </c>
      <c r="U90" s="9"/>
      <c r="V90" s="10"/>
    </row>
    <row r="91" spans="1:22">
      <c r="A91" s="10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>
        <f t="shared" si="3"/>
        <v>0</v>
      </c>
      <c r="U91" s="9"/>
      <c r="V91" s="10"/>
    </row>
    <row r="92" spans="1:22">
      <c r="A92" s="10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>
        <f t="shared" si="3"/>
        <v>0</v>
      </c>
      <c r="U92" s="9"/>
      <c r="V92" s="10"/>
    </row>
    <row r="93" spans="1:22">
      <c r="A93" s="10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>
        <f t="shared" si="3"/>
        <v>0</v>
      </c>
      <c r="U93" s="9"/>
      <c r="V93" s="10"/>
    </row>
    <row r="94" spans="1:22">
      <c r="A94" s="10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>
        <f t="shared" si="3"/>
        <v>0</v>
      </c>
      <c r="U94" s="9"/>
      <c r="V94" s="10"/>
    </row>
    <row r="95" spans="1:22">
      <c r="A95" s="10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>
        <f t="shared" si="3"/>
        <v>0</v>
      </c>
      <c r="U95" s="9"/>
      <c r="V95" s="10"/>
    </row>
    <row r="96" spans="1:22">
      <c r="A96" s="10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>
        <f t="shared" si="3"/>
        <v>0</v>
      </c>
      <c r="U96" s="9"/>
      <c r="V96" s="10"/>
    </row>
    <row r="97" spans="1:22">
      <c r="A97" s="10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>
        <f t="shared" si="3"/>
        <v>0</v>
      </c>
      <c r="U97" s="9"/>
      <c r="V97" s="10"/>
    </row>
    <row r="98" spans="1:22">
      <c r="A98" s="10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>
        <f t="shared" si="3"/>
        <v>0</v>
      </c>
      <c r="U98" s="9"/>
      <c r="V98" s="10"/>
    </row>
    <row r="99" spans="1:22">
      <c r="A99" s="10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>
        <f t="shared" si="3"/>
        <v>0</v>
      </c>
      <c r="U99" s="9"/>
      <c r="V99" s="10"/>
    </row>
    <row r="100" spans="1:22">
      <c r="A100" s="10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>
        <f t="shared" si="3"/>
        <v>0</v>
      </c>
      <c r="U100" s="9"/>
      <c r="V100" s="10"/>
    </row>
  </sheetData>
  <mergeCells count="9">
    <mergeCell ref="B19:F19"/>
    <mergeCell ref="A3:A5"/>
    <mergeCell ref="B3:F3"/>
    <mergeCell ref="V3:V5"/>
    <mergeCell ref="B5:F5"/>
    <mergeCell ref="B6:F6"/>
    <mergeCell ref="G5:J5"/>
    <mergeCell ref="K5:M5"/>
    <mergeCell ref="N5:R5"/>
  </mergeCells>
  <phoneticPr fontId="19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Z356"/>
  <sheetViews>
    <sheetView workbookViewId="0">
      <selection activeCell="A2" sqref="A2"/>
    </sheetView>
  </sheetViews>
  <sheetFormatPr defaultRowHeight="15"/>
  <cols>
    <col min="2" max="2" width="10" customWidth="1"/>
    <col min="3" max="3" width="11.7109375" customWidth="1"/>
    <col min="5" max="6" width="9.140625" hidden="1" customWidth="1"/>
    <col min="9" max="9" width="3.140625" customWidth="1"/>
    <col min="10" max="10" width="9.140625" hidden="1" customWidth="1"/>
    <col min="13" max="13" width="5" customWidth="1"/>
    <col min="14" max="14" width="9.140625" hidden="1" customWidth="1"/>
    <col min="20" max="20" width="9.140625" hidden="1" customWidth="1"/>
    <col min="21" max="21" width="0.28515625" hidden="1" customWidth="1"/>
    <col min="22" max="22" width="9.140625" hidden="1" customWidth="1"/>
    <col min="23" max="23" width="0.28515625" customWidth="1"/>
  </cols>
  <sheetData>
    <row r="1" spans="1:26">
      <c r="B1" s="45"/>
      <c r="C1" s="45"/>
      <c r="D1" s="45"/>
      <c r="E1" s="45"/>
      <c r="F1" s="45"/>
      <c r="G1" s="45"/>
      <c r="H1" s="45"/>
      <c r="I1" s="45"/>
      <c r="J1" s="45"/>
    </row>
    <row r="2" spans="1:26" ht="20.25">
      <c r="A2" s="24"/>
      <c r="B2" s="45"/>
      <c r="C2" s="46" t="s">
        <v>46</v>
      </c>
      <c r="D2" s="45"/>
      <c r="E2" s="45"/>
      <c r="F2" s="45"/>
      <c r="G2" s="45"/>
      <c r="H2" s="45"/>
      <c r="I2" s="45"/>
      <c r="J2" s="45"/>
      <c r="Y2" s="1"/>
    </row>
    <row r="3" spans="1:26">
      <c r="B3" s="47" t="s">
        <v>118</v>
      </c>
      <c r="C3" s="47" t="s">
        <v>123</v>
      </c>
      <c r="D3" s="47" t="s">
        <v>88</v>
      </c>
      <c r="E3" s="45"/>
      <c r="F3" s="45"/>
      <c r="G3" s="166"/>
      <c r="H3" s="166"/>
      <c r="I3" s="69"/>
      <c r="J3" s="69"/>
      <c r="K3" s="165"/>
      <c r="L3" s="165"/>
      <c r="M3" s="165"/>
      <c r="N3" s="165"/>
      <c r="O3" s="165"/>
      <c r="P3" s="165"/>
      <c r="Q3" s="165"/>
      <c r="R3" s="165"/>
      <c r="S3" s="165"/>
      <c r="Y3" s="1"/>
    </row>
    <row r="4" spans="1:26">
      <c r="A4" s="5" t="s">
        <v>1</v>
      </c>
      <c r="B4" s="47" t="s">
        <v>22</v>
      </c>
      <c r="C4" s="47"/>
      <c r="D4" s="47"/>
      <c r="E4" s="47"/>
      <c r="F4" s="47"/>
      <c r="G4" s="47" t="s">
        <v>3</v>
      </c>
      <c r="H4" s="47" t="s">
        <v>4</v>
      </c>
      <c r="I4" s="47"/>
      <c r="J4" s="47"/>
      <c r="K4" s="5" t="s">
        <v>116</v>
      </c>
      <c r="L4" s="5" t="s">
        <v>129</v>
      </c>
      <c r="M4" s="5"/>
      <c r="N4" s="5"/>
      <c r="O4" s="5" t="s">
        <v>47</v>
      </c>
      <c r="P4" s="5" t="s">
        <v>48</v>
      </c>
      <c r="Q4" s="53" t="s">
        <v>130</v>
      </c>
      <c r="R4" s="53" t="s">
        <v>68</v>
      </c>
      <c r="S4" s="5" t="s">
        <v>76</v>
      </c>
      <c r="T4" s="5" t="s">
        <v>9</v>
      </c>
      <c r="U4" s="5" t="s">
        <v>50</v>
      </c>
      <c r="V4" s="5"/>
      <c r="W4" s="5"/>
      <c r="X4" s="5" t="s">
        <v>10</v>
      </c>
      <c r="Y4" s="9" t="s">
        <v>11</v>
      </c>
      <c r="Z4" s="5"/>
    </row>
    <row r="5" spans="1:26">
      <c r="A5" s="5"/>
      <c r="B5" s="47">
        <v>10</v>
      </c>
      <c r="C5" s="47">
        <v>10</v>
      </c>
      <c r="D5" s="47">
        <v>10</v>
      </c>
      <c r="E5" s="47">
        <v>10</v>
      </c>
      <c r="F5" s="47">
        <v>10</v>
      </c>
      <c r="G5" s="47">
        <v>10</v>
      </c>
      <c r="H5" s="47">
        <v>10</v>
      </c>
      <c r="I5" s="47"/>
      <c r="J5" s="47"/>
      <c r="K5" s="5">
        <v>15</v>
      </c>
      <c r="L5" s="5">
        <v>15</v>
      </c>
      <c r="M5" s="5"/>
      <c r="N5" s="5"/>
      <c r="O5" s="5">
        <v>10</v>
      </c>
      <c r="P5" s="5">
        <v>10</v>
      </c>
      <c r="Q5" s="5">
        <v>10</v>
      </c>
      <c r="R5" s="5">
        <v>10</v>
      </c>
      <c r="S5" s="5"/>
      <c r="T5" s="5"/>
      <c r="U5" s="5" t="s">
        <v>12</v>
      </c>
      <c r="V5" s="5" t="s">
        <v>13</v>
      </c>
      <c r="W5" s="5" t="s">
        <v>51</v>
      </c>
      <c r="X5" s="30"/>
      <c r="Y5" s="9"/>
      <c r="Z5" s="5"/>
    </row>
    <row r="6" spans="1:26" ht="31.5">
      <c r="A6" s="10"/>
      <c r="B6" s="167" t="s">
        <v>100</v>
      </c>
      <c r="C6" s="168"/>
      <c r="D6" s="168"/>
      <c r="E6" s="168"/>
      <c r="F6" s="169"/>
      <c r="G6" s="48"/>
      <c r="H6" s="48"/>
      <c r="I6" s="48"/>
      <c r="J6" s="48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4"/>
      <c r="Z6" s="10"/>
    </row>
    <row r="7" spans="1:26">
      <c r="A7" s="10">
        <v>2</v>
      </c>
      <c r="B7" s="48">
        <v>8</v>
      </c>
      <c r="C7" s="48">
        <v>7</v>
      </c>
      <c r="D7" s="48">
        <v>8</v>
      </c>
      <c r="E7" s="48"/>
      <c r="F7" s="48"/>
      <c r="G7" s="48">
        <v>7</v>
      </c>
      <c r="H7" s="48">
        <v>7</v>
      </c>
      <c r="I7" s="48"/>
      <c r="J7" s="48"/>
      <c r="K7" s="10">
        <v>10</v>
      </c>
      <c r="L7" s="10">
        <v>13</v>
      </c>
      <c r="M7" s="10"/>
      <c r="N7" s="10"/>
      <c r="O7" s="10">
        <v>7</v>
      </c>
      <c r="P7" s="10">
        <v>6</v>
      </c>
      <c r="Q7" s="10">
        <v>2</v>
      </c>
      <c r="R7" s="10">
        <v>7</v>
      </c>
      <c r="S7" s="10"/>
      <c r="T7" s="10"/>
      <c r="U7" s="10"/>
      <c r="V7" s="10"/>
      <c r="W7" s="10"/>
      <c r="X7" s="10">
        <f t="shared" ref="X7:X19" si="0">(B7+C7+D7)/3+G7+H7+K7+N7+O7+P7+Q7+S7</f>
        <v>46.666666666666671</v>
      </c>
      <c r="Y7" s="79" t="s">
        <v>140</v>
      </c>
      <c r="Z7" s="10"/>
    </row>
    <row r="8" spans="1:26">
      <c r="A8" s="10"/>
      <c r="B8" s="48"/>
      <c r="C8" s="48"/>
      <c r="D8" s="48"/>
      <c r="E8" s="48"/>
      <c r="F8" s="48"/>
      <c r="G8" s="48"/>
      <c r="H8" s="48"/>
      <c r="I8" s="48"/>
      <c r="J8" s="4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>
        <f t="shared" si="0"/>
        <v>0</v>
      </c>
      <c r="Y8" s="79"/>
      <c r="Z8" s="10"/>
    </row>
    <row r="9" spans="1:26">
      <c r="A9" s="10"/>
      <c r="B9" s="48"/>
      <c r="C9" s="48"/>
      <c r="D9" s="48"/>
      <c r="E9" s="48"/>
      <c r="F9" s="48"/>
      <c r="G9" s="48"/>
      <c r="H9" s="48"/>
      <c r="I9" s="48"/>
      <c r="J9" s="48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>
        <f t="shared" si="0"/>
        <v>0</v>
      </c>
      <c r="Y9" s="79"/>
      <c r="Z9" s="10"/>
    </row>
    <row r="10" spans="1:26">
      <c r="A10" s="10"/>
      <c r="B10" s="48"/>
      <c r="C10" s="48"/>
      <c r="D10" s="48"/>
      <c r="E10" s="48"/>
      <c r="F10" s="48"/>
      <c r="G10" s="48"/>
      <c r="H10" s="48"/>
      <c r="I10" s="48"/>
      <c r="J10" s="48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>
        <f t="shared" si="0"/>
        <v>0</v>
      </c>
      <c r="Y10" s="14"/>
      <c r="Z10" s="10"/>
    </row>
    <row r="11" spans="1:26">
      <c r="A11" s="10"/>
      <c r="B11" s="48"/>
      <c r="C11" s="48"/>
      <c r="D11" s="48"/>
      <c r="E11" s="48"/>
      <c r="F11" s="48"/>
      <c r="G11" s="48"/>
      <c r="H11" s="48"/>
      <c r="I11" s="48"/>
      <c r="J11" s="48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>
        <f t="shared" si="0"/>
        <v>0</v>
      </c>
      <c r="Y11" s="14"/>
      <c r="Z11" s="10"/>
    </row>
    <row r="12" spans="1:26" ht="31.5" hidden="1">
      <c r="A12" s="10"/>
      <c r="B12" s="167"/>
      <c r="C12" s="170"/>
      <c r="D12" s="170"/>
      <c r="E12" s="170"/>
      <c r="F12" s="171"/>
      <c r="G12" s="48"/>
      <c r="H12" s="48"/>
      <c r="I12" s="48"/>
      <c r="J12" s="48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>
        <f t="shared" si="0"/>
        <v>0</v>
      </c>
      <c r="Y12" s="14"/>
      <c r="Z12" s="10"/>
    </row>
    <row r="13" spans="1:26" s="18" customFormat="1" ht="21" hidden="1" customHeight="1">
      <c r="A13" s="29"/>
      <c r="B13" s="49"/>
      <c r="C13" s="50"/>
      <c r="D13" s="50"/>
      <c r="E13" s="50"/>
      <c r="F13" s="51"/>
      <c r="G13" s="52"/>
      <c r="H13" s="52"/>
      <c r="I13" s="52"/>
      <c r="J13" s="52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10">
        <f t="shared" si="0"/>
        <v>0</v>
      </c>
      <c r="Y13" s="14"/>
      <c r="Z13" s="29"/>
    </row>
    <row r="14" spans="1:26" hidden="1">
      <c r="A14" s="10"/>
      <c r="B14" s="48"/>
      <c r="C14" s="48"/>
      <c r="D14" s="48"/>
      <c r="E14" s="48"/>
      <c r="F14" s="48"/>
      <c r="G14" s="48"/>
      <c r="H14" s="48"/>
      <c r="I14" s="48"/>
      <c r="J14" s="48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>
        <f t="shared" si="0"/>
        <v>0</v>
      </c>
      <c r="Y14" s="14"/>
      <c r="Z14" s="10"/>
    </row>
    <row r="15" spans="1:26" hidden="1">
      <c r="A15" s="10"/>
      <c r="B15" s="48"/>
      <c r="C15" s="48"/>
      <c r="D15" s="48"/>
      <c r="E15" s="48"/>
      <c r="F15" s="48"/>
      <c r="G15" s="48"/>
      <c r="H15" s="48"/>
      <c r="I15" s="48"/>
      <c r="J15" s="48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>
        <f t="shared" si="0"/>
        <v>0</v>
      </c>
      <c r="Y15" s="14"/>
      <c r="Z15" s="10"/>
    </row>
    <row r="16" spans="1:26" hidden="1">
      <c r="A16" s="10"/>
      <c r="B16" s="48"/>
      <c r="C16" s="48"/>
      <c r="D16" s="48"/>
      <c r="E16" s="48"/>
      <c r="F16" s="48"/>
      <c r="G16" s="48"/>
      <c r="H16" s="48"/>
      <c r="I16" s="48"/>
      <c r="J16" s="48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>
        <f t="shared" si="0"/>
        <v>0</v>
      </c>
      <c r="Y16" s="14"/>
      <c r="Z16" s="10"/>
    </row>
    <row r="17" spans="1:26" hidden="1">
      <c r="A17" s="10"/>
      <c r="B17" s="48"/>
      <c r="C17" s="48"/>
      <c r="D17" s="48"/>
      <c r="E17" s="48"/>
      <c r="F17" s="48"/>
      <c r="G17" s="48"/>
      <c r="H17" s="48"/>
      <c r="I17" s="48"/>
      <c r="J17" s="48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>
        <f t="shared" si="0"/>
        <v>0</v>
      </c>
      <c r="Y17" s="14"/>
      <c r="Z17" s="10"/>
    </row>
    <row r="18" spans="1:26" ht="33.75">
      <c r="A18" s="10"/>
      <c r="B18" s="80" t="s">
        <v>99</v>
      </c>
      <c r="C18" s="81"/>
      <c r="D18" s="81"/>
      <c r="E18" s="81"/>
      <c r="F18" s="82"/>
      <c r="G18" s="48"/>
      <c r="H18" s="48"/>
      <c r="I18" s="48"/>
      <c r="J18" s="48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4"/>
      <c r="Z18" s="10"/>
    </row>
    <row r="19" spans="1:26">
      <c r="A19" s="10">
        <v>1</v>
      </c>
      <c r="B19" s="10">
        <v>7</v>
      </c>
      <c r="C19" s="10">
        <v>7</v>
      </c>
      <c r="D19" s="10">
        <v>8</v>
      </c>
      <c r="E19" s="10"/>
      <c r="F19" s="10"/>
      <c r="G19" s="10">
        <v>8</v>
      </c>
      <c r="H19" s="10">
        <v>8</v>
      </c>
      <c r="I19" s="10"/>
      <c r="J19" s="10"/>
      <c r="K19" s="10">
        <v>8</v>
      </c>
      <c r="L19" s="10">
        <v>13</v>
      </c>
      <c r="M19" s="10"/>
      <c r="N19" s="10"/>
      <c r="O19" s="10">
        <v>6</v>
      </c>
      <c r="P19" s="10">
        <v>7</v>
      </c>
      <c r="Q19" s="10">
        <v>6</v>
      </c>
      <c r="R19" s="10">
        <v>7</v>
      </c>
      <c r="S19" s="10"/>
      <c r="T19" s="10"/>
      <c r="U19" s="10"/>
      <c r="V19" s="10"/>
      <c r="W19" s="10"/>
      <c r="X19" s="10">
        <f t="shared" si="0"/>
        <v>50.333333333333329</v>
      </c>
      <c r="Y19" s="79" t="s">
        <v>140</v>
      </c>
      <c r="Z19" s="10"/>
    </row>
    <row r="20" spans="1:26">
      <c r="A20" s="10">
        <v>3</v>
      </c>
      <c r="B20" s="10">
        <v>7</v>
      </c>
      <c r="C20" s="10">
        <v>7</v>
      </c>
      <c r="D20" s="10">
        <v>8</v>
      </c>
      <c r="E20" s="10"/>
      <c r="F20" s="10"/>
      <c r="G20" s="10">
        <v>8</v>
      </c>
      <c r="H20" s="10">
        <v>8</v>
      </c>
      <c r="I20" s="10"/>
      <c r="J20" s="10"/>
      <c r="K20" s="10">
        <v>12</v>
      </c>
      <c r="L20" s="10">
        <v>13</v>
      </c>
      <c r="M20" s="10"/>
      <c r="N20" s="10"/>
      <c r="O20" s="10">
        <v>7</v>
      </c>
      <c r="P20" s="10">
        <v>8</v>
      </c>
      <c r="Q20" s="10">
        <v>7</v>
      </c>
      <c r="R20" s="10">
        <v>7</v>
      </c>
      <c r="S20" s="10"/>
      <c r="T20" s="10"/>
      <c r="U20" s="10"/>
      <c r="V20" s="10"/>
      <c r="W20" s="10"/>
      <c r="X20" s="10">
        <f>(B20+C20+D20)/3+G20+H20+K20+N20+O20+P20+Q20+S20-R20</f>
        <v>50.333333333333329</v>
      </c>
      <c r="Y20" s="79" t="s">
        <v>140</v>
      </c>
      <c r="Z20" s="10"/>
    </row>
    <row r="21" spans="1:26" ht="1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>
        <f>(B21+C21+D21)/3+G21+H21+K21+N21+O21+P21+Q21+S21</f>
        <v>0</v>
      </c>
      <c r="Y21" s="83"/>
      <c r="Z21" s="10"/>
    </row>
    <row r="22" spans="1:26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>
        <f>(B22+C22+D22)/3+G22+H22+K22+N22+O22+P22+Q22+S22</f>
        <v>0</v>
      </c>
      <c r="Y22" s="79"/>
      <c r="Z22" s="10"/>
    </row>
    <row r="23" spans="1:26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>
        <f>(B23+C23+D23)/3+G23+H23+K23+N23+O23+P23+Q23+S23</f>
        <v>0</v>
      </c>
      <c r="Y23" s="79"/>
      <c r="Z23" s="10"/>
    </row>
    <row r="24" spans="1:26">
      <c r="A24" s="10"/>
      <c r="B24" s="10" t="s">
        <v>55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79"/>
      <c r="Z24" s="10"/>
    </row>
    <row r="25" spans="1:26" ht="18" customHeight="1">
      <c r="A25" s="10">
        <v>5</v>
      </c>
      <c r="B25" s="10">
        <v>9</v>
      </c>
      <c r="C25" s="10">
        <v>9</v>
      </c>
      <c r="D25" s="10">
        <v>9</v>
      </c>
      <c r="E25" s="10"/>
      <c r="F25" s="10"/>
      <c r="G25" s="10">
        <v>8</v>
      </c>
      <c r="H25" s="10">
        <v>8</v>
      </c>
      <c r="I25" s="10"/>
      <c r="J25" s="10"/>
      <c r="K25" s="10">
        <v>12</v>
      </c>
      <c r="L25" s="10">
        <v>15</v>
      </c>
      <c r="M25" s="10"/>
      <c r="N25" s="10"/>
      <c r="O25" s="10">
        <v>8</v>
      </c>
      <c r="P25" s="10">
        <v>8</v>
      </c>
      <c r="Q25" s="10">
        <v>6</v>
      </c>
      <c r="R25" s="10">
        <v>9</v>
      </c>
      <c r="S25" s="10"/>
      <c r="T25" s="10"/>
      <c r="U25" s="10"/>
      <c r="V25" s="10"/>
      <c r="W25" s="10"/>
      <c r="X25" s="10">
        <f t="shared" ref="X25:X34" si="1">(B25+C25+D25)/3+G25+H25+K25+N25+O25+P25+Q25+S25+L25</f>
        <v>74</v>
      </c>
      <c r="Y25" s="79" t="s">
        <v>139</v>
      </c>
      <c r="Z25" s="10"/>
    </row>
    <row r="26" spans="1:26">
      <c r="A26" s="10">
        <v>6</v>
      </c>
      <c r="B26" s="10">
        <v>7</v>
      </c>
      <c r="C26" s="10">
        <v>7</v>
      </c>
      <c r="D26" s="10">
        <v>7</v>
      </c>
      <c r="E26" s="10"/>
      <c r="F26" s="10"/>
      <c r="G26" s="10">
        <v>7</v>
      </c>
      <c r="H26" s="10">
        <v>6</v>
      </c>
      <c r="I26" s="10"/>
      <c r="J26" s="10"/>
      <c r="K26" s="10">
        <v>13</v>
      </c>
      <c r="L26" s="10">
        <v>11</v>
      </c>
      <c r="M26" s="10"/>
      <c r="N26" s="10"/>
      <c r="O26" s="10">
        <v>8</v>
      </c>
      <c r="P26" s="10">
        <v>7</v>
      </c>
      <c r="Q26" s="10">
        <v>8</v>
      </c>
      <c r="R26" s="10">
        <v>10</v>
      </c>
      <c r="S26" s="10"/>
      <c r="T26" s="10"/>
      <c r="U26" s="10"/>
      <c r="V26" s="10"/>
      <c r="W26" s="10"/>
      <c r="X26" s="10">
        <f t="shared" si="1"/>
        <v>67</v>
      </c>
      <c r="Y26" s="79" t="s">
        <v>140</v>
      </c>
      <c r="Z26" s="10"/>
    </row>
    <row r="27" spans="1:26">
      <c r="A27" s="10">
        <v>8</v>
      </c>
      <c r="B27" s="10">
        <v>8</v>
      </c>
      <c r="C27" s="10">
        <v>8</v>
      </c>
      <c r="D27" s="10">
        <v>8</v>
      </c>
      <c r="E27" s="10"/>
      <c r="F27" s="10"/>
      <c r="G27" s="10">
        <v>8</v>
      </c>
      <c r="H27" s="10">
        <v>6</v>
      </c>
      <c r="I27" s="10"/>
      <c r="J27" s="10"/>
      <c r="K27" s="10">
        <v>10</v>
      </c>
      <c r="L27" s="10">
        <v>10</v>
      </c>
      <c r="M27" s="10"/>
      <c r="N27" s="10"/>
      <c r="O27" s="10">
        <v>8</v>
      </c>
      <c r="P27" s="10">
        <v>9</v>
      </c>
      <c r="Q27" s="10">
        <v>8</v>
      </c>
      <c r="R27" s="10">
        <v>9</v>
      </c>
      <c r="S27" s="10"/>
      <c r="T27" s="10"/>
      <c r="U27" s="10"/>
      <c r="V27" s="10"/>
      <c r="W27" s="10"/>
      <c r="X27" s="10">
        <f>(B27+C27+D27)/3+G27+H27+K27+N27+O27+P27+Q27+S27+L27</f>
        <v>67</v>
      </c>
      <c r="Y27" s="79" t="s">
        <v>140</v>
      </c>
      <c r="Z27" s="10"/>
    </row>
    <row r="28" spans="1:26">
      <c r="A28" s="10">
        <v>7</v>
      </c>
      <c r="B28" s="10">
        <v>9</v>
      </c>
      <c r="C28" s="10">
        <v>9</v>
      </c>
      <c r="D28" s="10">
        <v>9</v>
      </c>
      <c r="E28" s="10"/>
      <c r="F28" s="10"/>
      <c r="G28" s="10">
        <v>7</v>
      </c>
      <c r="H28" s="10">
        <v>8</v>
      </c>
      <c r="I28" s="10"/>
      <c r="J28" s="10"/>
      <c r="K28" s="10">
        <v>10</v>
      </c>
      <c r="L28" s="10">
        <v>13</v>
      </c>
      <c r="M28" s="10"/>
      <c r="N28" s="10"/>
      <c r="O28" s="10">
        <v>7</v>
      </c>
      <c r="P28" s="10">
        <v>8</v>
      </c>
      <c r="Q28" s="10">
        <v>9</v>
      </c>
      <c r="R28" s="10">
        <v>9</v>
      </c>
      <c r="S28" s="10"/>
      <c r="T28" s="10"/>
      <c r="U28" s="10"/>
      <c r="V28" s="10"/>
      <c r="W28" s="10"/>
      <c r="X28" s="10">
        <f>(B28+C28+D28)/3+G28+H28+K28+N28+O28+P28+Q28+S28+L28</f>
        <v>71</v>
      </c>
      <c r="Y28" s="79" t="s">
        <v>144</v>
      </c>
      <c r="Z28" s="10"/>
    </row>
    <row r="29" spans="1:26" ht="33.75">
      <c r="A29" s="10"/>
      <c r="B29" s="162" t="s">
        <v>53</v>
      </c>
      <c r="C29" s="163"/>
      <c r="D29" s="164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79"/>
      <c r="Z29" s="10"/>
    </row>
    <row r="30" spans="1:26">
      <c r="A30" s="10">
        <v>9</v>
      </c>
      <c r="B30" s="70">
        <v>7</v>
      </c>
      <c r="C30" s="10">
        <v>7</v>
      </c>
      <c r="D30" s="10">
        <v>7</v>
      </c>
      <c r="E30" s="10"/>
      <c r="F30" s="10"/>
      <c r="G30" s="10">
        <v>9</v>
      </c>
      <c r="H30" s="10">
        <v>7</v>
      </c>
      <c r="I30" s="10"/>
      <c r="J30" s="10"/>
      <c r="K30" s="10">
        <v>10</v>
      </c>
      <c r="L30" s="10">
        <v>13</v>
      </c>
      <c r="M30" s="10"/>
      <c r="N30" s="10"/>
      <c r="O30" s="10">
        <v>9</v>
      </c>
      <c r="P30" s="10">
        <v>9</v>
      </c>
      <c r="Q30" s="10">
        <v>7</v>
      </c>
      <c r="R30" s="10">
        <v>8</v>
      </c>
      <c r="S30" s="10"/>
      <c r="T30" s="10"/>
      <c r="U30" s="10"/>
      <c r="V30" s="10"/>
      <c r="W30" s="10"/>
      <c r="X30" s="10">
        <f t="shared" si="1"/>
        <v>71</v>
      </c>
      <c r="Y30" s="79"/>
      <c r="Z30" s="10"/>
    </row>
    <row r="31" spans="1:26">
      <c r="A31" s="10">
        <v>10</v>
      </c>
      <c r="B31" s="70">
        <v>8</v>
      </c>
      <c r="C31" s="10">
        <v>8</v>
      </c>
      <c r="D31" s="10">
        <v>8</v>
      </c>
      <c r="E31" s="10"/>
      <c r="F31" s="10"/>
      <c r="G31" s="10">
        <v>9</v>
      </c>
      <c r="H31" s="10">
        <v>8</v>
      </c>
      <c r="I31" s="10"/>
      <c r="J31" s="10"/>
      <c r="K31" s="10">
        <v>13</v>
      </c>
      <c r="L31" s="10">
        <v>15</v>
      </c>
      <c r="M31" s="10"/>
      <c r="N31" s="10"/>
      <c r="O31" s="10">
        <v>9</v>
      </c>
      <c r="P31" s="10">
        <v>9</v>
      </c>
      <c r="Q31" s="10">
        <v>7</v>
      </c>
      <c r="R31" s="10">
        <v>7</v>
      </c>
      <c r="S31" s="10"/>
      <c r="T31" s="10"/>
      <c r="U31" s="10"/>
      <c r="V31" s="10"/>
      <c r="W31" s="10"/>
      <c r="X31" s="10">
        <v>77</v>
      </c>
      <c r="Y31" s="79" t="s">
        <v>140</v>
      </c>
      <c r="Z31" s="10"/>
    </row>
    <row r="32" spans="1:26">
      <c r="A32" s="10">
        <v>11</v>
      </c>
      <c r="B32" s="70">
        <v>9</v>
      </c>
      <c r="C32" s="10">
        <v>9</v>
      </c>
      <c r="D32" s="10">
        <v>9</v>
      </c>
      <c r="E32" s="10"/>
      <c r="F32" s="10"/>
      <c r="G32" s="10">
        <v>9</v>
      </c>
      <c r="H32" s="10">
        <v>9</v>
      </c>
      <c r="I32" s="10"/>
      <c r="J32" s="10"/>
      <c r="K32" s="10">
        <v>13</v>
      </c>
      <c r="L32" s="10">
        <v>13</v>
      </c>
      <c r="M32" s="10"/>
      <c r="N32" s="10"/>
      <c r="O32" s="10">
        <v>9</v>
      </c>
      <c r="P32" s="10">
        <v>9</v>
      </c>
      <c r="Q32" s="10">
        <v>7</v>
      </c>
      <c r="R32" s="10">
        <v>8</v>
      </c>
      <c r="S32" s="10"/>
      <c r="T32" s="10"/>
      <c r="U32" s="10"/>
      <c r="V32" s="10"/>
      <c r="W32" s="10"/>
      <c r="X32" s="10">
        <f t="shared" si="1"/>
        <v>78</v>
      </c>
      <c r="Y32" s="79" t="s">
        <v>144</v>
      </c>
      <c r="Z32" s="10"/>
    </row>
    <row r="33" spans="1:26">
      <c r="A33" s="10">
        <v>12</v>
      </c>
      <c r="B33" s="70">
        <v>7</v>
      </c>
      <c r="C33" s="10">
        <v>7</v>
      </c>
      <c r="D33" s="10">
        <v>7</v>
      </c>
      <c r="E33" s="10"/>
      <c r="F33" s="10"/>
      <c r="G33" s="10">
        <v>7</v>
      </c>
      <c r="H33" s="10">
        <v>6</v>
      </c>
      <c r="I33" s="10"/>
      <c r="J33" s="10"/>
      <c r="K33" s="10">
        <v>9</v>
      </c>
      <c r="L33" s="10">
        <v>13</v>
      </c>
      <c r="M33" s="10"/>
      <c r="N33" s="10"/>
      <c r="O33" s="10">
        <v>7</v>
      </c>
      <c r="P33" s="10">
        <v>8</v>
      </c>
      <c r="Q33" s="10">
        <v>6</v>
      </c>
      <c r="R33" s="10">
        <v>9</v>
      </c>
      <c r="S33" s="10"/>
      <c r="T33" s="10"/>
      <c r="U33" s="10"/>
      <c r="V33" s="10"/>
      <c r="W33" s="10"/>
      <c r="X33" s="10">
        <f t="shared" si="1"/>
        <v>63</v>
      </c>
      <c r="Y33" s="79"/>
      <c r="Z33" s="10"/>
    </row>
    <row r="34" spans="1:26">
      <c r="A34" s="10">
        <v>13</v>
      </c>
      <c r="B34" s="70">
        <v>10</v>
      </c>
      <c r="C34" s="10">
        <v>10</v>
      </c>
      <c r="D34" s="10">
        <v>10</v>
      </c>
      <c r="E34" s="10"/>
      <c r="F34" s="10"/>
      <c r="G34" s="10">
        <v>10</v>
      </c>
      <c r="H34" s="10">
        <v>9</v>
      </c>
      <c r="I34" s="10"/>
      <c r="J34" s="10"/>
      <c r="K34" s="10">
        <v>14</v>
      </c>
      <c r="L34" s="10">
        <v>15</v>
      </c>
      <c r="M34" s="10"/>
      <c r="N34" s="10"/>
      <c r="O34" s="10">
        <v>10</v>
      </c>
      <c r="P34" s="10">
        <v>9</v>
      </c>
      <c r="Q34" s="10">
        <v>7</v>
      </c>
      <c r="R34" s="10">
        <v>10</v>
      </c>
      <c r="S34" s="10"/>
      <c r="T34" s="10"/>
      <c r="U34" s="10"/>
      <c r="V34" s="10"/>
      <c r="W34" s="10"/>
      <c r="X34" s="10">
        <f t="shared" si="1"/>
        <v>84</v>
      </c>
      <c r="Y34" s="79" t="s">
        <v>139</v>
      </c>
      <c r="Z34" s="10"/>
    </row>
    <row r="35" spans="1:26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>
        <f>(B35+C35+D35)/3+G35+H35+K35+N35+O35+P35+Q35+S35</f>
        <v>0</v>
      </c>
      <c r="Y35" s="14"/>
      <c r="Z35" s="10"/>
    </row>
    <row r="36" spans="1:26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>
        <f>(B36+C36+D36)/3+G36+H36+K36+N36+O36+P36+Q36+S36</f>
        <v>0</v>
      </c>
      <c r="Y36" s="14"/>
      <c r="Z36" s="10"/>
    </row>
    <row r="37" spans="1:26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>
        <f>(B37+C37+D37)/3+G37+H37+K37+N37+O37+P37+Q37+S37</f>
        <v>0</v>
      </c>
      <c r="Y37" s="14"/>
      <c r="Z37" s="24"/>
    </row>
    <row r="38" spans="1:26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>
        <f>(B38+C38+D38)/3+G38+H38+K38+N38+O38+P38+Q38+S38</f>
        <v>0</v>
      </c>
      <c r="Y38" s="14"/>
      <c r="Z38" s="24"/>
    </row>
    <row r="39" spans="1:26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>
        <f>(B39+C39+D39)/3+G39+H39+K39+N39+O39+P39+Q39+S39</f>
        <v>0</v>
      </c>
      <c r="Y39" s="14"/>
      <c r="Z39" s="24"/>
    </row>
    <row r="40" spans="1:26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>
        <f t="shared" ref="X40:X54" si="2">(B40+C40+D40+E40+F40)/3+G40+H40+K40+N40+O40+P40+Q40+S40-T40</f>
        <v>0</v>
      </c>
      <c r="Y40" s="14"/>
      <c r="Z40" s="24"/>
    </row>
    <row r="41" spans="1:26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>
        <f t="shared" si="2"/>
        <v>0</v>
      </c>
      <c r="Y41" s="14"/>
      <c r="Z41" s="24"/>
    </row>
    <row r="42" spans="1:26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>
        <f t="shared" si="2"/>
        <v>0</v>
      </c>
      <c r="Y42" s="14"/>
      <c r="Z42" s="24"/>
    </row>
    <row r="43" spans="1:26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>
        <f t="shared" si="2"/>
        <v>0</v>
      </c>
      <c r="Y43" s="14"/>
      <c r="Z43" s="24"/>
    </row>
    <row r="44" spans="1:26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>
        <f t="shared" si="2"/>
        <v>0</v>
      </c>
      <c r="Y44" s="14"/>
      <c r="Z44" s="24"/>
    </row>
    <row r="45" spans="1:26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>
        <f t="shared" si="2"/>
        <v>0</v>
      </c>
      <c r="Y45" s="14"/>
      <c r="Z45" s="24"/>
    </row>
    <row r="46" spans="1:2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>
        <f t="shared" si="2"/>
        <v>0</v>
      </c>
      <c r="Y46" s="14"/>
      <c r="Z46" s="24"/>
    </row>
    <row r="47" spans="1:26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>
        <f t="shared" si="2"/>
        <v>0</v>
      </c>
      <c r="Y47" s="14"/>
      <c r="Z47" s="24"/>
    </row>
    <row r="48" spans="1:26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>
        <f t="shared" si="2"/>
        <v>0</v>
      </c>
      <c r="Y48" s="14"/>
      <c r="Z48" s="24"/>
    </row>
    <row r="49" spans="1:26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>
        <f t="shared" si="2"/>
        <v>0</v>
      </c>
      <c r="Y49" s="14"/>
      <c r="Z49" s="24"/>
    </row>
    <row r="50" spans="1:26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>
        <f t="shared" si="2"/>
        <v>0</v>
      </c>
      <c r="Y50" s="14"/>
      <c r="Z50" s="24"/>
    </row>
    <row r="51" spans="1:26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>
        <f t="shared" si="2"/>
        <v>0</v>
      </c>
      <c r="Y51" s="14"/>
      <c r="Z51" s="24"/>
    </row>
    <row r="52" spans="1:26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>
        <f t="shared" si="2"/>
        <v>0</v>
      </c>
      <c r="Y52" s="14"/>
      <c r="Z52" s="24"/>
    </row>
    <row r="53" spans="1:26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30">
        <f t="shared" si="2"/>
        <v>0</v>
      </c>
      <c r="Y53" s="9"/>
    </row>
    <row r="54" spans="1:26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30">
        <f t="shared" si="2"/>
        <v>0</v>
      </c>
      <c r="Y54" s="9"/>
    </row>
    <row r="55" spans="1:26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>
        <f t="shared" ref="X55:X86" si="3">(B55+C55+D55+E55+F55)/5+G55+H55+K55+N55+O55+P55+Q55+S55-T55</f>
        <v>0</v>
      </c>
      <c r="Y55" s="9"/>
    </row>
    <row r="56" spans="1:2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>
        <f t="shared" si="3"/>
        <v>0</v>
      </c>
      <c r="Y56" s="9"/>
    </row>
    <row r="57" spans="1:26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>
        <f t="shared" si="3"/>
        <v>0</v>
      </c>
      <c r="Y57" s="9"/>
    </row>
    <row r="58" spans="1:26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>
        <f t="shared" si="3"/>
        <v>0</v>
      </c>
      <c r="Y58" s="9"/>
    </row>
    <row r="59" spans="1:26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>
        <f t="shared" si="3"/>
        <v>0</v>
      </c>
      <c r="Y59" s="9"/>
    </row>
    <row r="60" spans="1:26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>
        <f t="shared" si="3"/>
        <v>0</v>
      </c>
      <c r="Y60" s="9"/>
    </row>
    <row r="61" spans="1:26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>
        <f t="shared" si="3"/>
        <v>0</v>
      </c>
      <c r="Y61" s="9"/>
    </row>
    <row r="62" spans="1:26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>
        <f t="shared" si="3"/>
        <v>0</v>
      </c>
      <c r="Y62" s="9"/>
    </row>
    <row r="63" spans="1:26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>
        <f t="shared" si="3"/>
        <v>0</v>
      </c>
      <c r="Y63" s="9"/>
    </row>
    <row r="64" spans="1:26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>
        <f t="shared" si="3"/>
        <v>0</v>
      </c>
      <c r="Y64" s="9"/>
    </row>
    <row r="65" spans="1: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>
        <f t="shared" si="3"/>
        <v>0</v>
      </c>
      <c r="Y65" s="9"/>
    </row>
    <row r="66" spans="1: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>
        <f t="shared" si="3"/>
        <v>0</v>
      </c>
      <c r="Y66" s="9"/>
    </row>
    <row r="67" spans="1: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>
        <f t="shared" si="3"/>
        <v>0</v>
      </c>
      <c r="Y67" s="9"/>
    </row>
    <row r="68" spans="1: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>
        <f t="shared" si="3"/>
        <v>0</v>
      </c>
      <c r="Y68" s="9"/>
    </row>
    <row r="69" spans="1: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>
        <f t="shared" si="3"/>
        <v>0</v>
      </c>
      <c r="Y69" s="9"/>
    </row>
    <row r="70" spans="1: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>
        <f t="shared" si="3"/>
        <v>0</v>
      </c>
      <c r="Y70" s="9"/>
    </row>
    <row r="71" spans="1: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>
        <f t="shared" si="3"/>
        <v>0</v>
      </c>
      <c r="Y71" s="9"/>
    </row>
    <row r="72" spans="1: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>
        <f t="shared" si="3"/>
        <v>0</v>
      </c>
      <c r="Y72" s="9"/>
    </row>
    <row r="73" spans="1: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>
        <f t="shared" si="3"/>
        <v>0</v>
      </c>
      <c r="Y73" s="9"/>
    </row>
    <row r="74" spans="1: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>
        <f t="shared" si="3"/>
        <v>0</v>
      </c>
      <c r="Y74" s="9"/>
    </row>
    <row r="75" spans="1: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>
        <f t="shared" si="3"/>
        <v>0</v>
      </c>
      <c r="Y75" s="9"/>
    </row>
    <row r="76" spans="1: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>
        <f t="shared" si="3"/>
        <v>0</v>
      </c>
      <c r="Y76" s="9"/>
    </row>
    <row r="77" spans="1: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>
        <f t="shared" si="3"/>
        <v>0</v>
      </c>
      <c r="Y77" s="9"/>
    </row>
    <row r="78" spans="1: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>
        <f t="shared" si="3"/>
        <v>0</v>
      </c>
      <c r="Y78" s="9"/>
    </row>
    <row r="79" spans="1: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>
        <f t="shared" si="3"/>
        <v>0</v>
      </c>
      <c r="Y79" s="9"/>
    </row>
    <row r="80" spans="1: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>
        <f t="shared" si="3"/>
        <v>0</v>
      </c>
      <c r="Y80" s="9"/>
    </row>
    <row r="81" spans="1: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>
        <f t="shared" si="3"/>
        <v>0</v>
      </c>
      <c r="Y81" s="9"/>
    </row>
    <row r="82" spans="1: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>
        <f t="shared" si="3"/>
        <v>0</v>
      </c>
      <c r="Y82" s="9"/>
    </row>
    <row r="83" spans="1: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>
        <f t="shared" si="3"/>
        <v>0</v>
      </c>
      <c r="Y83" s="9"/>
    </row>
    <row r="84" spans="1: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>
        <f t="shared" si="3"/>
        <v>0</v>
      </c>
      <c r="Y84" s="9"/>
    </row>
    <row r="85" spans="1: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>
        <f t="shared" si="3"/>
        <v>0</v>
      </c>
      <c r="Y85" s="9"/>
    </row>
    <row r="86" spans="1: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>
        <f t="shared" si="3"/>
        <v>0</v>
      </c>
      <c r="Y86" s="9"/>
    </row>
    <row r="87" spans="1: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>
        <f t="shared" ref="X87:X150" si="4">(B87+C87+D87+E87+F87)/5+G87+H87+K87+N87+O87+P87+Q87+S87-T87</f>
        <v>0</v>
      </c>
      <c r="Y87" s="9"/>
    </row>
    <row r="88" spans="1: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>
        <f t="shared" si="4"/>
        <v>0</v>
      </c>
      <c r="Y88" s="9"/>
    </row>
    <row r="89" spans="1: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>
        <f t="shared" si="4"/>
        <v>0</v>
      </c>
      <c r="Y89" s="9"/>
    </row>
    <row r="90" spans="1: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>
        <f t="shared" si="4"/>
        <v>0</v>
      </c>
      <c r="Y90" s="9"/>
    </row>
    <row r="91" spans="1: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>
        <f t="shared" si="4"/>
        <v>0</v>
      </c>
      <c r="Y91" s="9"/>
    </row>
    <row r="92" spans="1: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>
        <f t="shared" si="4"/>
        <v>0</v>
      </c>
      <c r="Y92" s="9"/>
    </row>
    <row r="93" spans="1: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>
        <f t="shared" si="4"/>
        <v>0</v>
      </c>
      <c r="Y93" s="9"/>
    </row>
    <row r="94" spans="1: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>
        <f t="shared" si="4"/>
        <v>0</v>
      </c>
      <c r="Y94" s="9"/>
    </row>
    <row r="95" spans="1: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>
        <f t="shared" si="4"/>
        <v>0</v>
      </c>
      <c r="Y95" s="9"/>
    </row>
    <row r="96" spans="1: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>
        <f t="shared" si="4"/>
        <v>0</v>
      </c>
      <c r="Y96" s="9"/>
    </row>
    <row r="97" spans="1: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>
        <f t="shared" si="4"/>
        <v>0</v>
      </c>
      <c r="Y97" s="9"/>
    </row>
    <row r="98" spans="1: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>
        <f t="shared" si="4"/>
        <v>0</v>
      </c>
      <c r="Y98" s="9"/>
    </row>
    <row r="99" spans="1: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>
        <f t="shared" si="4"/>
        <v>0</v>
      </c>
      <c r="Y99" s="9"/>
    </row>
    <row r="100" spans="1: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>
        <f t="shared" si="4"/>
        <v>0</v>
      </c>
      <c r="Y100" s="9"/>
    </row>
    <row r="101" spans="1: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>
        <f t="shared" si="4"/>
        <v>0</v>
      </c>
      <c r="Y101" s="9"/>
    </row>
    <row r="102" spans="1: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>
        <f t="shared" si="4"/>
        <v>0</v>
      </c>
      <c r="Y102" s="9"/>
    </row>
    <row r="103" spans="1: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>
        <f t="shared" si="4"/>
        <v>0</v>
      </c>
      <c r="Y103" s="9"/>
    </row>
    <row r="104" spans="1: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>
        <f t="shared" si="4"/>
        <v>0</v>
      </c>
      <c r="Y104" s="9"/>
    </row>
    <row r="105" spans="1: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>
        <f t="shared" si="4"/>
        <v>0</v>
      </c>
      <c r="Y105" s="9"/>
    </row>
    <row r="106" spans="1: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>
        <f t="shared" si="4"/>
        <v>0</v>
      </c>
      <c r="Y106" s="9"/>
    </row>
    <row r="107" spans="1: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>
        <f t="shared" si="4"/>
        <v>0</v>
      </c>
      <c r="Y107" s="9"/>
    </row>
    <row r="108" spans="1: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>
        <f t="shared" si="4"/>
        <v>0</v>
      </c>
      <c r="Y108" s="9"/>
    </row>
    <row r="109" spans="1: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>
        <f t="shared" si="4"/>
        <v>0</v>
      </c>
      <c r="Y109" s="9"/>
    </row>
    <row r="110" spans="1: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>
        <f t="shared" si="4"/>
        <v>0</v>
      </c>
      <c r="Y110" s="9"/>
    </row>
    <row r="111" spans="1: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>
        <f t="shared" si="4"/>
        <v>0</v>
      </c>
      <c r="Y111" s="9"/>
    </row>
    <row r="112" spans="1: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>
        <f t="shared" si="4"/>
        <v>0</v>
      </c>
      <c r="Y112" s="9"/>
    </row>
    <row r="113" spans="1: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>
        <f t="shared" si="4"/>
        <v>0</v>
      </c>
      <c r="Y113" s="9"/>
    </row>
    <row r="114" spans="1: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>
        <f t="shared" si="4"/>
        <v>0</v>
      </c>
      <c r="Y114" s="9"/>
    </row>
    <row r="115" spans="1: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>
        <f t="shared" si="4"/>
        <v>0</v>
      </c>
      <c r="Y115" s="9"/>
    </row>
    <row r="116" spans="1: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>
        <f t="shared" si="4"/>
        <v>0</v>
      </c>
      <c r="Y116" s="9"/>
    </row>
    <row r="117" spans="1: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>
        <f t="shared" si="4"/>
        <v>0</v>
      </c>
      <c r="Y117" s="9"/>
    </row>
    <row r="118" spans="1: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>
        <f t="shared" si="4"/>
        <v>0</v>
      </c>
      <c r="Y118" s="9"/>
    </row>
    <row r="119" spans="1: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>
        <f t="shared" si="4"/>
        <v>0</v>
      </c>
      <c r="Y119" s="9"/>
    </row>
    <row r="120" spans="1: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>
        <f t="shared" si="4"/>
        <v>0</v>
      </c>
      <c r="Y120" s="9"/>
    </row>
    <row r="121" spans="1: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>
        <f t="shared" si="4"/>
        <v>0</v>
      </c>
      <c r="Y121" s="9"/>
    </row>
    <row r="122" spans="1: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>
        <f t="shared" si="4"/>
        <v>0</v>
      </c>
      <c r="Y122" s="9"/>
    </row>
    <row r="123" spans="1: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>
        <f t="shared" si="4"/>
        <v>0</v>
      </c>
      <c r="Y123" s="9"/>
    </row>
    <row r="124" spans="1: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>
        <f t="shared" si="4"/>
        <v>0</v>
      </c>
      <c r="Y124" s="9"/>
    </row>
    <row r="125" spans="1: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>
        <f t="shared" si="4"/>
        <v>0</v>
      </c>
      <c r="Y125" s="9"/>
    </row>
    <row r="126" spans="1: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>
        <f t="shared" si="4"/>
        <v>0</v>
      </c>
      <c r="Y126" s="9"/>
    </row>
    <row r="127" spans="1: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>
        <f t="shared" si="4"/>
        <v>0</v>
      </c>
      <c r="Y127" s="9"/>
    </row>
    <row r="128" spans="1: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>
        <f t="shared" si="4"/>
        <v>0</v>
      </c>
      <c r="Y128" s="9"/>
    </row>
    <row r="129" spans="1: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>
        <f t="shared" si="4"/>
        <v>0</v>
      </c>
      <c r="Y129" s="9"/>
    </row>
    <row r="130" spans="1: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>
        <f t="shared" si="4"/>
        <v>0</v>
      </c>
      <c r="Y130" s="9"/>
    </row>
    <row r="131" spans="1: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>
        <f t="shared" si="4"/>
        <v>0</v>
      </c>
      <c r="Y131" s="9"/>
    </row>
    <row r="132" spans="1: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>
        <f t="shared" si="4"/>
        <v>0</v>
      </c>
      <c r="Y132" s="9"/>
    </row>
    <row r="133" spans="1: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>
        <f t="shared" si="4"/>
        <v>0</v>
      </c>
      <c r="Y133" s="9"/>
    </row>
    <row r="134" spans="1: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>
        <f t="shared" si="4"/>
        <v>0</v>
      </c>
      <c r="Y134" s="9"/>
    </row>
    <row r="135" spans="1: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>
        <f t="shared" si="4"/>
        <v>0</v>
      </c>
      <c r="Y135" s="9"/>
    </row>
    <row r="136" spans="1: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>
        <f t="shared" si="4"/>
        <v>0</v>
      </c>
      <c r="Y136" s="9"/>
    </row>
    <row r="137" spans="1: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>
        <f t="shared" si="4"/>
        <v>0</v>
      </c>
      <c r="Y137" s="9"/>
    </row>
    <row r="138" spans="1: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>
        <f t="shared" si="4"/>
        <v>0</v>
      </c>
      <c r="Y138" s="9"/>
    </row>
    <row r="139" spans="1: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>
        <f t="shared" si="4"/>
        <v>0</v>
      </c>
      <c r="Y139" s="9"/>
    </row>
    <row r="140" spans="1: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>
        <f t="shared" si="4"/>
        <v>0</v>
      </c>
      <c r="Y140" s="9"/>
    </row>
    <row r="141" spans="1: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>
        <f t="shared" si="4"/>
        <v>0</v>
      </c>
      <c r="Y141" s="9"/>
    </row>
    <row r="142" spans="1: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>
        <f t="shared" si="4"/>
        <v>0</v>
      </c>
      <c r="Y142" s="9"/>
    </row>
    <row r="143" spans="1: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>
        <f t="shared" si="4"/>
        <v>0</v>
      </c>
      <c r="Y143" s="9"/>
    </row>
    <row r="144" spans="1: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>
        <f t="shared" si="4"/>
        <v>0</v>
      </c>
      <c r="Y144" s="9"/>
    </row>
    <row r="145" spans="1: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>
        <f t="shared" si="4"/>
        <v>0</v>
      </c>
      <c r="Y145" s="9"/>
    </row>
    <row r="146" spans="1: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>
        <f t="shared" si="4"/>
        <v>0</v>
      </c>
      <c r="Y146" s="9"/>
    </row>
    <row r="147" spans="1: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>
        <f t="shared" si="4"/>
        <v>0</v>
      </c>
      <c r="Y147" s="9"/>
    </row>
    <row r="148" spans="1: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>
        <f t="shared" si="4"/>
        <v>0</v>
      </c>
      <c r="Y148" s="9"/>
    </row>
    <row r="149" spans="1: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>
        <f t="shared" si="4"/>
        <v>0</v>
      </c>
      <c r="Y149" s="9"/>
    </row>
    <row r="150" spans="1: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>
        <f t="shared" si="4"/>
        <v>0</v>
      </c>
      <c r="Y150" s="9"/>
    </row>
    <row r="151" spans="1: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>
        <f t="shared" ref="X151:X214" si="5">(B151+C151+D151+E151+F151)/5+G151+H151+K151+N151+O151+P151+Q151+S151-T151</f>
        <v>0</v>
      </c>
      <c r="Y151" s="9"/>
    </row>
    <row r="152" spans="1: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>
        <f t="shared" si="5"/>
        <v>0</v>
      </c>
      <c r="Y152" s="9"/>
    </row>
    <row r="153" spans="1: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>
        <f t="shared" si="5"/>
        <v>0</v>
      </c>
      <c r="Y153" s="9"/>
    </row>
    <row r="154" spans="1: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>
        <f t="shared" si="5"/>
        <v>0</v>
      </c>
      <c r="Y154" s="9"/>
    </row>
    <row r="155" spans="1: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>
        <f t="shared" si="5"/>
        <v>0</v>
      </c>
      <c r="Y155" s="9"/>
    </row>
    <row r="156" spans="1: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>
        <f t="shared" si="5"/>
        <v>0</v>
      </c>
      <c r="Y156" s="9"/>
    </row>
    <row r="157" spans="1: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>
        <f t="shared" si="5"/>
        <v>0</v>
      </c>
      <c r="Y157" s="9"/>
    </row>
    <row r="158" spans="1: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>
        <f t="shared" si="5"/>
        <v>0</v>
      </c>
      <c r="Y158" s="9"/>
    </row>
    <row r="159" spans="1: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>
        <f t="shared" si="5"/>
        <v>0</v>
      </c>
      <c r="Y159" s="9"/>
    </row>
    <row r="160" spans="1: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>
        <f t="shared" si="5"/>
        <v>0</v>
      </c>
      <c r="Y160" s="9"/>
    </row>
    <row r="161" spans="1: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>
        <f t="shared" si="5"/>
        <v>0</v>
      </c>
      <c r="Y161" s="9"/>
    </row>
    <row r="162" spans="1: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>
        <f t="shared" si="5"/>
        <v>0</v>
      </c>
      <c r="Y162" s="9"/>
    </row>
    <row r="163" spans="1: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>
        <f t="shared" si="5"/>
        <v>0</v>
      </c>
      <c r="Y163" s="9"/>
    </row>
    <row r="164" spans="1: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>
        <f t="shared" si="5"/>
        <v>0</v>
      </c>
      <c r="Y164" s="9"/>
    </row>
    <row r="165" spans="1: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>
        <f t="shared" si="5"/>
        <v>0</v>
      </c>
      <c r="Y165" s="9"/>
    </row>
    <row r="166" spans="1: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>
        <f t="shared" si="5"/>
        <v>0</v>
      </c>
      <c r="Y166" s="9"/>
    </row>
    <row r="167" spans="1: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>
        <f t="shared" si="5"/>
        <v>0</v>
      </c>
      <c r="Y167" s="9"/>
    </row>
    <row r="168" spans="1: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>
        <f t="shared" si="5"/>
        <v>0</v>
      </c>
      <c r="Y168" s="9"/>
    </row>
    <row r="169" spans="1: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>
        <f t="shared" si="5"/>
        <v>0</v>
      </c>
      <c r="Y169" s="9"/>
    </row>
    <row r="170" spans="1: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>
        <f t="shared" si="5"/>
        <v>0</v>
      </c>
      <c r="Y170" s="9"/>
    </row>
    <row r="171" spans="1: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>
        <f t="shared" si="5"/>
        <v>0</v>
      </c>
      <c r="Y171" s="9"/>
    </row>
    <row r="172" spans="1: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>
        <f t="shared" si="5"/>
        <v>0</v>
      </c>
      <c r="Y172" s="9"/>
    </row>
    <row r="173" spans="1: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>
        <f t="shared" si="5"/>
        <v>0</v>
      </c>
      <c r="Y173" s="9"/>
    </row>
    <row r="174" spans="1: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>
        <f t="shared" si="5"/>
        <v>0</v>
      </c>
      <c r="Y174" s="9"/>
    </row>
    <row r="175" spans="1: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>
        <f t="shared" si="5"/>
        <v>0</v>
      </c>
      <c r="Y175" s="9"/>
    </row>
    <row r="176" spans="1: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>
        <f t="shared" si="5"/>
        <v>0</v>
      </c>
      <c r="Y176" s="9"/>
    </row>
    <row r="177" spans="1: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>
        <f t="shared" si="5"/>
        <v>0</v>
      </c>
      <c r="Y177" s="9"/>
    </row>
    <row r="178" spans="1: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>
        <f t="shared" si="5"/>
        <v>0</v>
      </c>
      <c r="Y178" s="9"/>
    </row>
    <row r="179" spans="1: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>
        <f t="shared" si="5"/>
        <v>0</v>
      </c>
      <c r="Y179" s="9"/>
    </row>
    <row r="180" spans="1: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>
        <f t="shared" si="5"/>
        <v>0</v>
      </c>
      <c r="Y180" s="9"/>
    </row>
    <row r="181" spans="1: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>
        <f t="shared" si="5"/>
        <v>0</v>
      </c>
      <c r="Y181" s="9"/>
    </row>
    <row r="182" spans="1: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>
        <f t="shared" si="5"/>
        <v>0</v>
      </c>
      <c r="Y182" s="9"/>
    </row>
    <row r="183" spans="1: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>
        <f t="shared" si="5"/>
        <v>0</v>
      </c>
      <c r="Y183" s="9"/>
    </row>
    <row r="184" spans="1: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>
        <f t="shared" si="5"/>
        <v>0</v>
      </c>
      <c r="Y184" s="9"/>
    </row>
    <row r="185" spans="1: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>
        <f t="shared" si="5"/>
        <v>0</v>
      </c>
      <c r="Y185" s="9"/>
    </row>
    <row r="186" spans="1: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>
        <f t="shared" si="5"/>
        <v>0</v>
      </c>
      <c r="Y186" s="9"/>
    </row>
    <row r="187" spans="1: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>
        <f t="shared" si="5"/>
        <v>0</v>
      </c>
      <c r="Y187" s="9"/>
    </row>
    <row r="188" spans="1: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>
        <f t="shared" si="5"/>
        <v>0</v>
      </c>
      <c r="Y188" s="9"/>
    </row>
    <row r="189" spans="1: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>
        <f t="shared" si="5"/>
        <v>0</v>
      </c>
      <c r="Y189" s="9"/>
    </row>
    <row r="190" spans="1: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>
        <f t="shared" si="5"/>
        <v>0</v>
      </c>
      <c r="Y190" s="9"/>
    </row>
    <row r="191" spans="1: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>
        <f t="shared" si="5"/>
        <v>0</v>
      </c>
      <c r="Y191" s="9"/>
    </row>
    <row r="192" spans="1: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>
        <f t="shared" si="5"/>
        <v>0</v>
      </c>
      <c r="Y192" s="9"/>
    </row>
    <row r="193" spans="1: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>
        <f t="shared" si="5"/>
        <v>0</v>
      </c>
      <c r="Y193" s="9"/>
    </row>
    <row r="194" spans="1: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>
        <f t="shared" si="5"/>
        <v>0</v>
      </c>
      <c r="Y194" s="9"/>
    </row>
    <row r="195" spans="1: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>
        <f t="shared" si="5"/>
        <v>0</v>
      </c>
      <c r="Y195" s="9"/>
    </row>
    <row r="196" spans="1: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>
        <f t="shared" si="5"/>
        <v>0</v>
      </c>
      <c r="Y196" s="9"/>
    </row>
    <row r="197" spans="1: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>
        <f t="shared" si="5"/>
        <v>0</v>
      </c>
      <c r="Y197" s="9"/>
    </row>
    <row r="198" spans="1: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>
        <f t="shared" si="5"/>
        <v>0</v>
      </c>
      <c r="Y198" s="9"/>
    </row>
    <row r="199" spans="1: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>
        <f t="shared" si="5"/>
        <v>0</v>
      </c>
      <c r="Y199" s="9"/>
    </row>
    <row r="200" spans="1: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>
        <f t="shared" si="5"/>
        <v>0</v>
      </c>
      <c r="Y200" s="9"/>
    </row>
    <row r="201" spans="1: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>
        <f t="shared" si="5"/>
        <v>0</v>
      </c>
      <c r="Y201" s="9"/>
    </row>
    <row r="202" spans="1: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>
        <f t="shared" si="5"/>
        <v>0</v>
      </c>
      <c r="Y202" s="9"/>
    </row>
    <row r="203" spans="1: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>
        <f t="shared" si="5"/>
        <v>0</v>
      </c>
      <c r="Y203" s="9"/>
    </row>
    <row r="204" spans="1: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>
        <f t="shared" si="5"/>
        <v>0</v>
      </c>
      <c r="Y204" s="9"/>
    </row>
    <row r="205" spans="1: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>
        <f t="shared" si="5"/>
        <v>0</v>
      </c>
      <c r="Y205" s="9"/>
    </row>
    <row r="206" spans="1: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>
        <f t="shared" si="5"/>
        <v>0</v>
      </c>
      <c r="Y206" s="9"/>
    </row>
    <row r="207" spans="1: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>
        <f t="shared" si="5"/>
        <v>0</v>
      </c>
      <c r="Y207" s="9"/>
    </row>
    <row r="208" spans="1: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>
        <f t="shared" si="5"/>
        <v>0</v>
      </c>
      <c r="Y208" s="9"/>
    </row>
    <row r="209" spans="1: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>
        <f t="shared" si="5"/>
        <v>0</v>
      </c>
      <c r="Y209" s="9"/>
    </row>
    <row r="210" spans="1: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>
        <f t="shared" si="5"/>
        <v>0</v>
      </c>
      <c r="Y210" s="9"/>
    </row>
    <row r="211" spans="1: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>
        <f t="shared" si="5"/>
        <v>0</v>
      </c>
      <c r="Y211" s="9"/>
    </row>
    <row r="212" spans="1: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>
        <f t="shared" si="5"/>
        <v>0</v>
      </c>
      <c r="Y212" s="9"/>
    </row>
    <row r="213" spans="1: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>
        <f t="shared" si="5"/>
        <v>0</v>
      </c>
      <c r="Y213" s="9"/>
    </row>
    <row r="214" spans="1: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>
        <f t="shared" si="5"/>
        <v>0</v>
      </c>
      <c r="Y214" s="9"/>
    </row>
    <row r="215" spans="1: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>
        <f t="shared" ref="X215:X278" si="6">(B215+C215+D215+E215+F215)/5+G215+H215+K215+N215+O215+P215+Q215+S215-T215</f>
        <v>0</v>
      </c>
      <c r="Y215" s="9"/>
    </row>
    <row r="216" spans="1: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>
        <f t="shared" si="6"/>
        <v>0</v>
      </c>
      <c r="Y216" s="9"/>
    </row>
    <row r="217" spans="1: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>
        <f t="shared" si="6"/>
        <v>0</v>
      </c>
      <c r="Y217" s="9"/>
    </row>
    <row r="218" spans="1: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>
        <f t="shared" si="6"/>
        <v>0</v>
      </c>
      <c r="Y218" s="9"/>
    </row>
    <row r="219" spans="1: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>
        <f t="shared" si="6"/>
        <v>0</v>
      </c>
      <c r="Y219" s="9"/>
    </row>
    <row r="220" spans="1: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>
        <f t="shared" si="6"/>
        <v>0</v>
      </c>
      <c r="Y220" s="9"/>
    </row>
    <row r="221" spans="1: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>
        <f t="shared" si="6"/>
        <v>0</v>
      </c>
      <c r="Y221" s="9"/>
    </row>
    <row r="222" spans="1: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>
        <f t="shared" si="6"/>
        <v>0</v>
      </c>
      <c r="Y222" s="9"/>
    </row>
    <row r="223" spans="1: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>
        <f t="shared" si="6"/>
        <v>0</v>
      </c>
      <c r="Y223" s="9"/>
    </row>
    <row r="224" spans="1: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>
        <f t="shared" si="6"/>
        <v>0</v>
      </c>
      <c r="Y224" s="9"/>
    </row>
    <row r="225" spans="1: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>
        <f t="shared" si="6"/>
        <v>0</v>
      </c>
      <c r="Y225" s="9"/>
    </row>
    <row r="226" spans="1: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>
        <f t="shared" si="6"/>
        <v>0</v>
      </c>
      <c r="Y226" s="9"/>
    </row>
    <row r="227" spans="1: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>
        <f t="shared" si="6"/>
        <v>0</v>
      </c>
      <c r="Y227" s="9"/>
    </row>
    <row r="228" spans="1: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>
        <f t="shared" si="6"/>
        <v>0</v>
      </c>
      <c r="Y228" s="9"/>
    </row>
    <row r="229" spans="1: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>
        <f t="shared" si="6"/>
        <v>0</v>
      </c>
      <c r="Y229" s="9"/>
    </row>
    <row r="230" spans="1: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>
        <f t="shared" si="6"/>
        <v>0</v>
      </c>
      <c r="Y230" s="9"/>
    </row>
    <row r="231" spans="1: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>
        <f t="shared" si="6"/>
        <v>0</v>
      </c>
      <c r="Y231" s="9"/>
    </row>
    <row r="232" spans="1: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>
        <f t="shared" si="6"/>
        <v>0</v>
      </c>
      <c r="Y232" s="9"/>
    </row>
    <row r="233" spans="1: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>
        <f t="shared" si="6"/>
        <v>0</v>
      </c>
      <c r="Y233" s="9"/>
    </row>
    <row r="234" spans="1: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>
        <f t="shared" si="6"/>
        <v>0</v>
      </c>
      <c r="Y234" s="9"/>
    </row>
    <row r="235" spans="1: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>
        <f t="shared" si="6"/>
        <v>0</v>
      </c>
      <c r="Y235" s="9"/>
    </row>
    <row r="236" spans="1: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>
        <f t="shared" si="6"/>
        <v>0</v>
      </c>
      <c r="Y236" s="9"/>
    </row>
    <row r="237" spans="1: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>
        <f t="shared" si="6"/>
        <v>0</v>
      </c>
      <c r="Y237" s="9"/>
    </row>
    <row r="238" spans="1: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>
        <f t="shared" si="6"/>
        <v>0</v>
      </c>
      <c r="Y238" s="9"/>
    </row>
    <row r="239" spans="1: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>
        <f t="shared" si="6"/>
        <v>0</v>
      </c>
      <c r="Y239" s="9"/>
    </row>
    <row r="240" spans="1: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>
        <f t="shared" si="6"/>
        <v>0</v>
      </c>
      <c r="Y240" s="9"/>
    </row>
    <row r="241" spans="1: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>
        <f t="shared" si="6"/>
        <v>0</v>
      </c>
      <c r="Y241" s="9"/>
    </row>
    <row r="242" spans="1: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>
        <f t="shared" si="6"/>
        <v>0</v>
      </c>
      <c r="Y242" s="9"/>
    </row>
    <row r="243" spans="1: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>
        <f t="shared" si="6"/>
        <v>0</v>
      </c>
      <c r="Y243" s="9"/>
    </row>
    <row r="244" spans="1: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>
        <f t="shared" si="6"/>
        <v>0</v>
      </c>
      <c r="Y244" s="9"/>
    </row>
    <row r="245" spans="1: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>
        <f t="shared" si="6"/>
        <v>0</v>
      </c>
      <c r="Y245" s="9"/>
    </row>
    <row r="246" spans="1: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>
        <f t="shared" si="6"/>
        <v>0</v>
      </c>
      <c r="Y246" s="9"/>
    </row>
    <row r="247" spans="1: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>
        <f t="shared" si="6"/>
        <v>0</v>
      </c>
      <c r="Y247" s="9"/>
    </row>
    <row r="248" spans="1: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>
        <f t="shared" si="6"/>
        <v>0</v>
      </c>
      <c r="Y248" s="9"/>
    </row>
    <row r="249" spans="1: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>
        <f t="shared" si="6"/>
        <v>0</v>
      </c>
      <c r="Y249" s="9"/>
    </row>
    <row r="250" spans="1: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>
        <f t="shared" si="6"/>
        <v>0</v>
      </c>
      <c r="Y250" s="9"/>
    </row>
    <row r="251" spans="1: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>
        <f t="shared" si="6"/>
        <v>0</v>
      </c>
      <c r="Y251" s="9"/>
    </row>
    <row r="252" spans="1: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>
        <f t="shared" si="6"/>
        <v>0</v>
      </c>
      <c r="Y252" s="9"/>
    </row>
    <row r="253" spans="1: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>
        <f t="shared" si="6"/>
        <v>0</v>
      </c>
      <c r="Y253" s="9"/>
    </row>
    <row r="254" spans="1: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>
        <f t="shared" si="6"/>
        <v>0</v>
      </c>
      <c r="Y254" s="9"/>
    </row>
    <row r="255" spans="1: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>
        <f t="shared" si="6"/>
        <v>0</v>
      </c>
      <c r="Y255" s="9"/>
    </row>
    <row r="256" spans="1: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>
        <f t="shared" si="6"/>
        <v>0</v>
      </c>
      <c r="Y256" s="9"/>
    </row>
    <row r="257" spans="1: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>
        <f t="shared" si="6"/>
        <v>0</v>
      </c>
      <c r="Y257" s="9"/>
    </row>
    <row r="258" spans="1: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>
        <f t="shared" si="6"/>
        <v>0</v>
      </c>
      <c r="Y258" s="9"/>
    </row>
    <row r="259" spans="1: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>
        <f t="shared" si="6"/>
        <v>0</v>
      </c>
      <c r="Y259" s="9"/>
    </row>
    <row r="260" spans="1: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>
        <f t="shared" si="6"/>
        <v>0</v>
      </c>
      <c r="Y260" s="9"/>
    </row>
    <row r="261" spans="1: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>
        <f t="shared" si="6"/>
        <v>0</v>
      </c>
      <c r="Y261" s="9"/>
    </row>
    <row r="262" spans="1: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>
        <f t="shared" si="6"/>
        <v>0</v>
      </c>
      <c r="Y262" s="9"/>
    </row>
    <row r="263" spans="1: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>
        <f t="shared" si="6"/>
        <v>0</v>
      </c>
      <c r="Y263" s="9"/>
    </row>
    <row r="264" spans="1: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>
        <f t="shared" si="6"/>
        <v>0</v>
      </c>
      <c r="Y264" s="9"/>
    </row>
    <row r="265" spans="1: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>
        <f t="shared" si="6"/>
        <v>0</v>
      </c>
      <c r="Y265" s="9"/>
    </row>
    <row r="266" spans="1: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>
        <f t="shared" si="6"/>
        <v>0</v>
      </c>
      <c r="Y266" s="9"/>
    </row>
    <row r="267" spans="1: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>
        <f t="shared" si="6"/>
        <v>0</v>
      </c>
      <c r="Y267" s="9"/>
    </row>
    <row r="268" spans="1: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>
        <f t="shared" si="6"/>
        <v>0</v>
      </c>
      <c r="Y268" s="9"/>
    </row>
    <row r="269" spans="1: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>
        <f t="shared" si="6"/>
        <v>0</v>
      </c>
      <c r="Y269" s="9"/>
    </row>
    <row r="270" spans="1: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>
        <f t="shared" si="6"/>
        <v>0</v>
      </c>
      <c r="Y270" s="9"/>
    </row>
    <row r="271" spans="1: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>
        <f t="shared" si="6"/>
        <v>0</v>
      </c>
      <c r="Y271" s="9"/>
    </row>
    <row r="272" spans="1: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>
        <f t="shared" si="6"/>
        <v>0</v>
      </c>
      <c r="Y272" s="9"/>
    </row>
    <row r="273" spans="1: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>
        <f t="shared" si="6"/>
        <v>0</v>
      </c>
      <c r="Y273" s="9"/>
    </row>
    <row r="274" spans="1: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>
        <f t="shared" si="6"/>
        <v>0</v>
      </c>
      <c r="Y274" s="9"/>
    </row>
    <row r="275" spans="1: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>
        <f t="shared" si="6"/>
        <v>0</v>
      </c>
      <c r="Y275" s="9"/>
    </row>
    <row r="276" spans="1: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>
        <f t="shared" si="6"/>
        <v>0</v>
      </c>
      <c r="Y276" s="9"/>
    </row>
    <row r="277" spans="1: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>
        <f t="shared" si="6"/>
        <v>0</v>
      </c>
      <c r="Y277" s="9"/>
    </row>
    <row r="278" spans="1: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>
        <f t="shared" si="6"/>
        <v>0</v>
      </c>
      <c r="Y278" s="9"/>
    </row>
    <row r="279" spans="1: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>
        <f t="shared" ref="X279:X342" si="7">(B279+C279+D279+E279+F279)/5+G279+H279+K279+N279+O279+P279+Q279+S279-T279</f>
        <v>0</v>
      </c>
      <c r="Y279" s="9"/>
    </row>
    <row r="280" spans="1: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>
        <f t="shared" si="7"/>
        <v>0</v>
      </c>
      <c r="Y280" s="9"/>
    </row>
    <row r="281" spans="1: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>
        <f t="shared" si="7"/>
        <v>0</v>
      </c>
      <c r="Y281" s="9"/>
    </row>
    <row r="282" spans="1: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>
        <f t="shared" si="7"/>
        <v>0</v>
      </c>
      <c r="Y282" s="9"/>
    </row>
    <row r="283" spans="1: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>
        <f t="shared" si="7"/>
        <v>0</v>
      </c>
      <c r="Y283" s="9"/>
    </row>
    <row r="284" spans="1: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>
        <f t="shared" si="7"/>
        <v>0</v>
      </c>
      <c r="Y284" s="9"/>
    </row>
    <row r="285" spans="1: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>
        <f t="shared" si="7"/>
        <v>0</v>
      </c>
      <c r="Y285" s="9"/>
    </row>
    <row r="286" spans="1: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>
        <f t="shared" si="7"/>
        <v>0</v>
      </c>
      <c r="Y286" s="9"/>
    </row>
    <row r="287" spans="1: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>
        <f t="shared" si="7"/>
        <v>0</v>
      </c>
      <c r="Y287" s="9"/>
    </row>
    <row r="288" spans="1: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>
        <f t="shared" si="7"/>
        <v>0</v>
      </c>
      <c r="Y288" s="9"/>
    </row>
    <row r="289" spans="1: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>
        <f t="shared" si="7"/>
        <v>0</v>
      </c>
      <c r="Y289" s="9"/>
    </row>
    <row r="290" spans="1: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>
        <f t="shared" si="7"/>
        <v>0</v>
      </c>
      <c r="Y290" s="9"/>
    </row>
    <row r="291" spans="1: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>
        <f t="shared" si="7"/>
        <v>0</v>
      </c>
      <c r="Y291" s="9"/>
    </row>
    <row r="292" spans="1: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>
        <f t="shared" si="7"/>
        <v>0</v>
      </c>
      <c r="Y292" s="9"/>
    </row>
    <row r="293" spans="1: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>
        <f t="shared" si="7"/>
        <v>0</v>
      </c>
      <c r="Y293" s="9"/>
    </row>
    <row r="294" spans="1: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>
        <f t="shared" si="7"/>
        <v>0</v>
      </c>
      <c r="Y294" s="9"/>
    </row>
    <row r="295" spans="1: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>
        <f t="shared" si="7"/>
        <v>0</v>
      </c>
      <c r="Y295" s="9"/>
    </row>
    <row r="296" spans="1: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>
        <f t="shared" si="7"/>
        <v>0</v>
      </c>
      <c r="Y296" s="9"/>
    </row>
    <row r="297" spans="1: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>
        <f t="shared" si="7"/>
        <v>0</v>
      </c>
      <c r="Y297" s="9"/>
    </row>
    <row r="298" spans="1: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>
        <f t="shared" si="7"/>
        <v>0</v>
      </c>
      <c r="Y298" s="9"/>
    </row>
    <row r="299" spans="1: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>
        <f t="shared" si="7"/>
        <v>0</v>
      </c>
      <c r="Y299" s="9"/>
    </row>
    <row r="300" spans="1: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>
        <f t="shared" si="7"/>
        <v>0</v>
      </c>
      <c r="Y300" s="9"/>
    </row>
    <row r="301" spans="1: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>
        <f t="shared" si="7"/>
        <v>0</v>
      </c>
      <c r="Y301" s="9"/>
    </row>
    <row r="302" spans="1: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>
        <f t="shared" si="7"/>
        <v>0</v>
      </c>
      <c r="Y302" s="9"/>
    </row>
    <row r="303" spans="1: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>
        <f t="shared" si="7"/>
        <v>0</v>
      </c>
      <c r="Y303" s="9"/>
    </row>
    <row r="304" spans="1: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>
        <f t="shared" si="7"/>
        <v>0</v>
      </c>
      <c r="Y304" s="9"/>
    </row>
    <row r="305" spans="1: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>
        <f t="shared" si="7"/>
        <v>0</v>
      </c>
      <c r="Y305" s="9"/>
    </row>
    <row r="306" spans="1: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>
        <f t="shared" si="7"/>
        <v>0</v>
      </c>
      <c r="Y306" s="9"/>
    </row>
    <row r="307" spans="1: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>
        <f t="shared" si="7"/>
        <v>0</v>
      </c>
      <c r="Y307" s="9"/>
    </row>
    <row r="308" spans="1: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>
        <f t="shared" si="7"/>
        <v>0</v>
      </c>
      <c r="Y308" s="9"/>
    </row>
    <row r="309" spans="1: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>
        <f t="shared" si="7"/>
        <v>0</v>
      </c>
      <c r="Y309" s="9"/>
    </row>
    <row r="310" spans="1: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>
        <f t="shared" si="7"/>
        <v>0</v>
      </c>
      <c r="Y310" s="9"/>
    </row>
    <row r="311" spans="1: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>
        <f t="shared" si="7"/>
        <v>0</v>
      </c>
      <c r="Y311" s="9"/>
    </row>
    <row r="312" spans="1: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>
        <f t="shared" si="7"/>
        <v>0</v>
      </c>
      <c r="Y312" s="9"/>
    </row>
    <row r="313" spans="1: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>
        <f t="shared" si="7"/>
        <v>0</v>
      </c>
      <c r="Y313" s="9"/>
    </row>
    <row r="314" spans="1: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>
        <f t="shared" si="7"/>
        <v>0</v>
      </c>
      <c r="Y314" s="9"/>
    </row>
    <row r="315" spans="1: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>
        <f t="shared" si="7"/>
        <v>0</v>
      </c>
      <c r="Y315" s="9"/>
    </row>
    <row r="316" spans="1: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>
        <f t="shared" si="7"/>
        <v>0</v>
      </c>
      <c r="Y316" s="9"/>
    </row>
    <row r="317" spans="1: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>
        <f t="shared" si="7"/>
        <v>0</v>
      </c>
      <c r="Y317" s="9"/>
    </row>
    <row r="318" spans="1: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>
        <f t="shared" si="7"/>
        <v>0</v>
      </c>
      <c r="Y318" s="9"/>
    </row>
    <row r="319" spans="1: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>
        <f t="shared" si="7"/>
        <v>0</v>
      </c>
      <c r="Y319" s="9"/>
    </row>
    <row r="320" spans="1: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>
        <f t="shared" si="7"/>
        <v>0</v>
      </c>
      <c r="Y320" s="9"/>
    </row>
    <row r="321" spans="1: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>
        <f t="shared" si="7"/>
        <v>0</v>
      </c>
      <c r="Y321" s="9"/>
    </row>
    <row r="322" spans="1: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>
        <f t="shared" si="7"/>
        <v>0</v>
      </c>
      <c r="Y322" s="9"/>
    </row>
    <row r="323" spans="1: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>
        <f t="shared" si="7"/>
        <v>0</v>
      </c>
      <c r="Y323" s="9"/>
    </row>
    <row r="324" spans="1: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>
        <f t="shared" si="7"/>
        <v>0</v>
      </c>
      <c r="Y324" s="9"/>
    </row>
    <row r="325" spans="1: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>
        <f t="shared" si="7"/>
        <v>0</v>
      </c>
      <c r="Y325" s="9"/>
    </row>
    <row r="326" spans="1: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>
        <f t="shared" si="7"/>
        <v>0</v>
      </c>
      <c r="Y326" s="9"/>
    </row>
    <row r="327" spans="1: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>
        <f t="shared" si="7"/>
        <v>0</v>
      </c>
      <c r="Y327" s="9"/>
    </row>
    <row r="328" spans="1: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>
        <f t="shared" si="7"/>
        <v>0</v>
      </c>
      <c r="Y328" s="9"/>
    </row>
    <row r="329" spans="1: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>
        <f t="shared" si="7"/>
        <v>0</v>
      </c>
      <c r="Y329" s="9"/>
    </row>
    <row r="330" spans="1: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>
        <f t="shared" si="7"/>
        <v>0</v>
      </c>
      <c r="Y330" s="9"/>
    </row>
    <row r="331" spans="1: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>
        <f t="shared" si="7"/>
        <v>0</v>
      </c>
      <c r="Y331" s="9"/>
    </row>
    <row r="332" spans="1: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>
        <f t="shared" si="7"/>
        <v>0</v>
      </c>
      <c r="Y332" s="9"/>
    </row>
    <row r="333" spans="1: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>
        <f t="shared" si="7"/>
        <v>0</v>
      </c>
      <c r="Y333" s="9"/>
    </row>
    <row r="334" spans="1: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>
        <f t="shared" si="7"/>
        <v>0</v>
      </c>
      <c r="Y334" s="9"/>
    </row>
    <row r="335" spans="1: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>
        <f t="shared" si="7"/>
        <v>0</v>
      </c>
      <c r="Y335" s="9"/>
    </row>
    <row r="336" spans="1: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>
        <f t="shared" si="7"/>
        <v>0</v>
      </c>
      <c r="Y336" s="9"/>
    </row>
    <row r="337" spans="1: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>
        <f t="shared" si="7"/>
        <v>0</v>
      </c>
      <c r="Y337" s="9"/>
    </row>
    <row r="338" spans="1: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>
        <f t="shared" si="7"/>
        <v>0</v>
      </c>
      <c r="Y338" s="9"/>
    </row>
    <row r="339" spans="1: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>
        <f t="shared" si="7"/>
        <v>0</v>
      </c>
      <c r="Y339" s="9"/>
    </row>
    <row r="340" spans="1: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>
        <f t="shared" si="7"/>
        <v>0</v>
      </c>
      <c r="Y340" s="9"/>
    </row>
    <row r="341" spans="1: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>
        <f t="shared" si="7"/>
        <v>0</v>
      </c>
      <c r="Y341" s="9"/>
    </row>
    <row r="342" spans="1: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>
        <f t="shared" si="7"/>
        <v>0</v>
      </c>
      <c r="Y342" s="9"/>
    </row>
    <row r="343" spans="1: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>
        <f t="shared" ref="X343:X356" si="8">(B343+C343+D343+E343+F343)/5+G343+H343+K343+N343+O343+P343+Q343+S343-T343</f>
        <v>0</v>
      </c>
      <c r="Y343" s="9"/>
    </row>
    <row r="344" spans="1: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>
        <f t="shared" si="8"/>
        <v>0</v>
      </c>
      <c r="Y344" s="9"/>
    </row>
    <row r="345" spans="1: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>
        <f t="shared" si="8"/>
        <v>0</v>
      </c>
      <c r="Y345" s="9"/>
    </row>
    <row r="346" spans="1: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>
        <f t="shared" si="8"/>
        <v>0</v>
      </c>
      <c r="Y346" s="9"/>
    </row>
    <row r="347" spans="1: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>
        <f t="shared" si="8"/>
        <v>0</v>
      </c>
      <c r="Y347" s="9"/>
    </row>
    <row r="348" spans="1: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>
        <f t="shared" si="8"/>
        <v>0</v>
      </c>
      <c r="Y348" s="9"/>
    </row>
    <row r="349" spans="1: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>
        <f t="shared" si="8"/>
        <v>0</v>
      </c>
      <c r="Y349" s="9"/>
    </row>
    <row r="350" spans="1: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>
        <f t="shared" si="8"/>
        <v>0</v>
      </c>
      <c r="Y350" s="9"/>
    </row>
    <row r="351" spans="1: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>
        <f t="shared" si="8"/>
        <v>0</v>
      </c>
      <c r="Y351" s="9"/>
    </row>
    <row r="352" spans="1: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>
        <f t="shared" si="8"/>
        <v>0</v>
      </c>
      <c r="Y352" s="9"/>
    </row>
    <row r="353" spans="1: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>
        <f t="shared" si="8"/>
        <v>0</v>
      </c>
      <c r="Y353" s="9"/>
    </row>
    <row r="354" spans="1: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>
        <f t="shared" si="8"/>
        <v>0</v>
      </c>
      <c r="Y354" s="9"/>
    </row>
    <row r="355" spans="1: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>
        <f t="shared" si="8"/>
        <v>0</v>
      </c>
      <c r="Y355" s="9"/>
    </row>
    <row r="356" spans="1: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>
        <f t="shared" si="8"/>
        <v>0</v>
      </c>
      <c r="Y356" s="9"/>
    </row>
  </sheetData>
  <mergeCells count="7">
    <mergeCell ref="B29:D29"/>
    <mergeCell ref="K3:N3"/>
    <mergeCell ref="O3:P3"/>
    <mergeCell ref="Q3:S3"/>
    <mergeCell ref="G3:H3"/>
    <mergeCell ref="B6:F6"/>
    <mergeCell ref="B12:F12"/>
  </mergeCells>
  <phoneticPr fontId="19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16"/>
  <sheetViews>
    <sheetView workbookViewId="0">
      <selection activeCell="A2" sqref="A2"/>
    </sheetView>
  </sheetViews>
  <sheetFormatPr defaultRowHeight="15"/>
  <sheetData>
    <row r="2" spans="1:11" ht="26.25">
      <c r="A2" s="24"/>
      <c r="C2" s="11" t="s">
        <v>54</v>
      </c>
      <c r="D2" s="11"/>
      <c r="E2" s="11"/>
    </row>
    <row r="3" spans="1:1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>
      <c r="A4" s="10"/>
      <c r="B4" s="103" t="s">
        <v>45</v>
      </c>
      <c r="C4" s="104"/>
      <c r="D4" s="104"/>
      <c r="E4" s="104"/>
      <c r="F4" s="105"/>
      <c r="G4" s="24"/>
      <c r="H4" s="24"/>
      <c r="I4" s="24"/>
      <c r="J4" s="24"/>
      <c r="K4" s="24"/>
    </row>
    <row r="5" spans="1:11">
      <c r="A5" s="10" t="s">
        <v>57</v>
      </c>
      <c r="B5" s="10" t="s">
        <v>146</v>
      </c>
      <c r="C5" s="10" t="s">
        <v>88</v>
      </c>
      <c r="D5" s="10" t="s">
        <v>118</v>
      </c>
      <c r="E5" s="10"/>
      <c r="F5" s="10"/>
      <c r="G5" s="24"/>
      <c r="H5" s="24" t="s">
        <v>10</v>
      </c>
      <c r="I5" s="24" t="s">
        <v>11</v>
      </c>
      <c r="J5" s="24"/>
      <c r="K5" s="24"/>
    </row>
    <row r="6" spans="1:11">
      <c r="A6" s="10"/>
      <c r="B6" s="10"/>
      <c r="C6" s="10"/>
      <c r="D6" s="10"/>
      <c r="E6" s="10"/>
      <c r="F6" s="10"/>
      <c r="G6" s="24"/>
      <c r="H6" s="24"/>
      <c r="I6" s="24"/>
      <c r="J6" s="24"/>
      <c r="K6" s="24"/>
    </row>
    <row r="7" spans="1:11">
      <c r="A7" s="10">
        <v>601</v>
      </c>
      <c r="B7" s="10">
        <v>28</v>
      </c>
      <c r="C7" s="10">
        <v>28</v>
      </c>
      <c r="D7" s="10">
        <v>28</v>
      </c>
      <c r="E7" s="10"/>
      <c r="F7" s="10"/>
      <c r="G7" s="24"/>
      <c r="H7" s="24">
        <f>(B7+C7+D7)/3</f>
        <v>28</v>
      </c>
      <c r="I7" s="24" t="s">
        <v>140</v>
      </c>
      <c r="J7" s="24"/>
      <c r="K7" s="24"/>
    </row>
    <row r="8" spans="1:11">
      <c r="A8" s="10">
        <v>602</v>
      </c>
      <c r="B8" s="10">
        <v>30</v>
      </c>
      <c r="C8" s="10">
        <v>30</v>
      </c>
      <c r="D8" s="10">
        <v>30</v>
      </c>
      <c r="E8" s="10"/>
      <c r="F8" s="10"/>
      <c r="G8" s="24"/>
      <c r="H8" s="24">
        <v>30</v>
      </c>
      <c r="I8" s="24" t="s">
        <v>139</v>
      </c>
      <c r="J8" s="24"/>
      <c r="K8" s="24"/>
    </row>
    <row r="9" spans="1:11">
      <c r="A9" s="5"/>
      <c r="B9" s="5"/>
      <c r="C9" s="5"/>
      <c r="D9" s="5"/>
      <c r="E9" s="5"/>
      <c r="F9" s="5"/>
      <c r="H9">
        <f>(B9+C9+D9)/3</f>
        <v>0</v>
      </c>
    </row>
    <row r="10" spans="1:11">
      <c r="A10" s="5"/>
      <c r="B10" s="5"/>
      <c r="C10" s="5"/>
      <c r="D10" s="5"/>
      <c r="E10" s="5"/>
      <c r="F10" s="5"/>
    </row>
    <row r="11" spans="1:11">
      <c r="A11" s="5"/>
      <c r="B11" s="5"/>
      <c r="C11" s="5"/>
      <c r="D11" s="5"/>
      <c r="E11" s="5"/>
      <c r="F11" s="5"/>
      <c r="H11">
        <f t="shared" ref="H11:H16" si="0">(B11+C11+D11)/3</f>
        <v>0</v>
      </c>
    </row>
    <row r="12" spans="1:11">
      <c r="A12" s="5"/>
      <c r="B12" s="5"/>
      <c r="C12" s="5"/>
      <c r="D12" s="5"/>
      <c r="E12" s="5"/>
      <c r="F12" s="5"/>
      <c r="H12">
        <f t="shared" si="0"/>
        <v>0</v>
      </c>
    </row>
    <row r="13" spans="1:11">
      <c r="A13" s="5"/>
      <c r="B13" s="5"/>
      <c r="C13" s="5"/>
      <c r="D13" s="5"/>
      <c r="E13" s="5"/>
      <c r="F13" s="5"/>
      <c r="H13">
        <f t="shared" si="0"/>
        <v>0</v>
      </c>
    </row>
    <row r="14" spans="1:11">
      <c r="A14" s="5"/>
      <c r="B14" s="5"/>
      <c r="C14" s="5"/>
      <c r="D14" s="5"/>
      <c r="E14" s="5"/>
      <c r="F14" s="5"/>
      <c r="H14">
        <f t="shared" si="0"/>
        <v>0</v>
      </c>
    </row>
    <row r="15" spans="1:11">
      <c r="H15">
        <f t="shared" si="0"/>
        <v>0</v>
      </c>
    </row>
    <row r="16" spans="1:11">
      <c r="H16">
        <f t="shared" si="0"/>
        <v>0</v>
      </c>
    </row>
  </sheetData>
  <mergeCells count="1">
    <mergeCell ref="B4:F4"/>
  </mergeCells>
  <phoneticPr fontId="19" type="noConversion"/>
  <pageMargins left="0.7" right="0.7" top="0.75" bottom="0.75" header="0.3" footer="0.3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2:O37"/>
  <sheetViews>
    <sheetView workbookViewId="0">
      <selection activeCell="A2" sqref="A2"/>
    </sheetView>
  </sheetViews>
  <sheetFormatPr defaultRowHeight="15"/>
  <cols>
    <col min="1" max="1" width="7.42578125" customWidth="1"/>
    <col min="2" max="2" width="9.7109375" customWidth="1"/>
    <col min="3" max="3" width="11.140625" customWidth="1"/>
    <col min="14" max="14" width="15.85546875" customWidth="1"/>
  </cols>
  <sheetData>
    <row r="2" spans="1:15">
      <c r="A2" s="24"/>
    </row>
    <row r="3" spans="1:15" ht="26.25">
      <c r="A3" s="24"/>
      <c r="B3" s="24"/>
      <c r="C3" s="89" t="s">
        <v>49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5">
      <c r="A4" s="10"/>
      <c r="B4" s="10" t="s">
        <v>118</v>
      </c>
      <c r="C4" s="10" t="s">
        <v>128</v>
      </c>
      <c r="D4" s="10" t="s">
        <v>123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87"/>
    </row>
    <row r="5" spans="1:15">
      <c r="A5" s="10" t="s">
        <v>1</v>
      </c>
      <c r="B5" s="10" t="s">
        <v>77</v>
      </c>
      <c r="C5" s="10" t="s">
        <v>77</v>
      </c>
      <c r="D5" s="10" t="s">
        <v>77</v>
      </c>
      <c r="E5" s="10" t="s">
        <v>78</v>
      </c>
      <c r="F5" s="10" t="s">
        <v>79</v>
      </c>
      <c r="G5" s="10" t="s">
        <v>74</v>
      </c>
      <c r="H5" s="10" t="s">
        <v>80</v>
      </c>
      <c r="I5" s="10" t="s">
        <v>81</v>
      </c>
      <c r="J5" s="10" t="s">
        <v>70</v>
      </c>
      <c r="K5" s="10" t="s">
        <v>59</v>
      </c>
      <c r="L5" s="10" t="s">
        <v>10</v>
      </c>
      <c r="M5" s="10" t="s">
        <v>76</v>
      </c>
      <c r="N5" s="90" t="s">
        <v>154</v>
      </c>
    </row>
    <row r="6" spans="1:15" s="12" customFormat="1" ht="21">
      <c r="A6" s="10" t="s">
        <v>100</v>
      </c>
      <c r="B6" s="9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88"/>
    </row>
    <row r="7" spans="1:15" s="12" customFormat="1">
      <c r="A7" s="7">
        <v>1</v>
      </c>
      <c r="B7" s="7">
        <v>29</v>
      </c>
      <c r="C7" s="7">
        <v>29</v>
      </c>
      <c r="D7" s="7">
        <v>29</v>
      </c>
      <c r="E7" s="7"/>
      <c r="F7" s="7"/>
      <c r="G7" s="7"/>
      <c r="H7" s="7"/>
      <c r="I7" s="7"/>
      <c r="J7" s="7"/>
      <c r="K7" s="7"/>
      <c r="L7" s="7"/>
      <c r="M7" s="7"/>
      <c r="N7" s="7" t="s">
        <v>144</v>
      </c>
      <c r="O7" s="88"/>
    </row>
    <row r="8" spans="1:15" s="12" customFormat="1">
      <c r="A8" s="7" t="s">
        <v>99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44"/>
      <c r="N8" s="7"/>
      <c r="O8" s="88"/>
    </row>
    <row r="9" spans="1:15" s="12" customFormat="1">
      <c r="A9" s="7">
        <v>2</v>
      </c>
      <c r="B9" s="7">
        <v>30</v>
      </c>
      <c r="C9" s="7">
        <v>30</v>
      </c>
      <c r="D9" s="7">
        <v>30</v>
      </c>
      <c r="E9" s="7"/>
      <c r="F9" s="7"/>
      <c r="G9" s="7"/>
      <c r="H9" s="7"/>
      <c r="I9" s="7"/>
      <c r="J9" s="7"/>
      <c r="K9" s="7"/>
      <c r="L9" s="7"/>
      <c r="M9" s="44"/>
      <c r="N9" s="7" t="s">
        <v>139</v>
      </c>
      <c r="O9" s="88"/>
    </row>
    <row r="10" spans="1:15" s="12" customFormat="1">
      <c r="A10" s="7">
        <v>3</v>
      </c>
      <c r="B10" s="7">
        <v>29</v>
      </c>
      <c r="C10" s="7">
        <v>29</v>
      </c>
      <c r="D10" s="7">
        <v>29</v>
      </c>
      <c r="E10" s="7"/>
      <c r="F10" s="7"/>
      <c r="G10" s="7"/>
      <c r="H10" s="7"/>
      <c r="I10" s="7"/>
      <c r="J10" s="7"/>
      <c r="K10" s="7"/>
      <c r="L10" s="7"/>
      <c r="M10" s="44"/>
      <c r="N10" s="7" t="s">
        <v>144</v>
      </c>
      <c r="O10" s="88"/>
    </row>
    <row r="11" spans="1:15" s="12" customFormat="1">
      <c r="A11" s="7" t="s">
        <v>55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44"/>
      <c r="N11" s="7"/>
      <c r="O11" s="88"/>
    </row>
    <row r="12" spans="1:15" s="12" customFormat="1" ht="15.75">
      <c r="A12" s="7">
        <v>4</v>
      </c>
      <c r="B12" s="68">
        <v>30</v>
      </c>
      <c r="C12" s="68">
        <v>29</v>
      </c>
      <c r="D12" s="68">
        <v>29</v>
      </c>
      <c r="E12" s="7"/>
      <c r="F12" s="7"/>
      <c r="G12" s="7"/>
      <c r="H12" s="7"/>
      <c r="I12" s="7"/>
      <c r="J12" s="7"/>
      <c r="K12" s="7"/>
      <c r="L12" s="7"/>
      <c r="M12" s="44"/>
      <c r="N12" s="7" t="s">
        <v>144</v>
      </c>
      <c r="O12" s="88"/>
    </row>
    <row r="13" spans="1:15" s="12" customFormat="1">
      <c r="A13" s="7">
        <v>5</v>
      </c>
      <c r="B13" s="7">
        <v>29</v>
      </c>
      <c r="C13" s="7">
        <v>28</v>
      </c>
      <c r="D13" s="7">
        <v>28</v>
      </c>
      <c r="E13" s="7"/>
      <c r="F13" s="7"/>
      <c r="G13" s="7"/>
      <c r="H13" s="7"/>
      <c r="I13" s="7"/>
      <c r="J13" s="7"/>
      <c r="K13" s="7"/>
      <c r="L13" s="7"/>
      <c r="M13" s="44"/>
      <c r="N13" s="7" t="s">
        <v>140</v>
      </c>
      <c r="O13" s="88"/>
    </row>
    <row r="14" spans="1:15" s="12" customFormat="1">
      <c r="A14" s="7" t="s">
        <v>53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44"/>
      <c r="N14" s="7"/>
      <c r="O14" s="88"/>
    </row>
    <row r="15" spans="1:15" s="12" customFormat="1">
      <c r="A15" s="7">
        <v>6</v>
      </c>
      <c r="B15" s="7">
        <v>28</v>
      </c>
      <c r="C15" s="7">
        <v>28</v>
      </c>
      <c r="D15" s="7">
        <v>28</v>
      </c>
      <c r="E15" s="7"/>
      <c r="F15" s="7"/>
      <c r="G15" s="7"/>
      <c r="H15" s="7"/>
      <c r="I15" s="7"/>
      <c r="J15" s="7"/>
      <c r="K15" s="7"/>
      <c r="L15" s="7"/>
      <c r="M15" s="44"/>
      <c r="N15" s="7" t="s">
        <v>140</v>
      </c>
      <c r="O15" s="88"/>
    </row>
    <row r="16" spans="1:15" s="12" customForma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44"/>
      <c r="N16" s="7"/>
      <c r="O16" s="88"/>
    </row>
    <row r="17" spans="1:15" s="12" customForma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44"/>
      <c r="N17" s="7"/>
      <c r="O17" s="88"/>
    </row>
    <row r="18" spans="1:15" s="12" customForma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44"/>
      <c r="N18" s="7"/>
      <c r="O18" s="88"/>
    </row>
    <row r="19" spans="1:15" s="12" customFormat="1" ht="21">
      <c r="A19" s="7"/>
      <c r="B19" s="21"/>
      <c r="C19" s="7"/>
      <c r="D19" s="7"/>
      <c r="E19" s="7"/>
      <c r="F19" s="7"/>
      <c r="G19" s="7"/>
      <c r="H19" s="7"/>
      <c r="I19" s="7"/>
      <c r="J19" s="7"/>
      <c r="K19" s="7"/>
      <c r="L19" s="7"/>
      <c r="M19" s="44"/>
      <c r="N19" s="7"/>
      <c r="O19" s="88"/>
    </row>
    <row r="20" spans="1:15" s="12" customForma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44"/>
      <c r="N20" s="7"/>
      <c r="O20" s="88"/>
    </row>
    <row r="21" spans="1:15" s="12" customForma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44"/>
      <c r="N21" s="7"/>
      <c r="O21" s="88"/>
    </row>
    <row r="22" spans="1:15" s="12" customForma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8"/>
    </row>
    <row r="23" spans="1:15" s="12" customFormat="1"/>
    <row r="24" spans="1:15" s="12" customFormat="1"/>
    <row r="25" spans="1:15" s="12" customFormat="1"/>
    <row r="26" spans="1:15" s="12" customFormat="1"/>
    <row r="28" spans="1:15">
      <c r="L28">
        <f t="shared" ref="L28:L37" si="0">(D28+E28+F28+G28+H28)/5</f>
        <v>0</v>
      </c>
    </row>
    <row r="29" spans="1:15">
      <c r="L29">
        <f t="shared" si="0"/>
        <v>0</v>
      </c>
    </row>
    <row r="30" spans="1:15">
      <c r="L30">
        <f t="shared" si="0"/>
        <v>0</v>
      </c>
    </row>
    <row r="31" spans="1:15">
      <c r="L31">
        <f t="shared" si="0"/>
        <v>0</v>
      </c>
    </row>
    <row r="32" spans="1:15">
      <c r="L32">
        <f t="shared" si="0"/>
        <v>0</v>
      </c>
    </row>
    <row r="33" spans="12:12">
      <c r="L33">
        <f t="shared" si="0"/>
        <v>0</v>
      </c>
    </row>
    <row r="34" spans="12:12">
      <c r="L34">
        <f t="shared" si="0"/>
        <v>0</v>
      </c>
    </row>
    <row r="35" spans="12:12">
      <c r="L35">
        <f t="shared" si="0"/>
        <v>0</v>
      </c>
    </row>
    <row r="36" spans="12:12">
      <c r="L36">
        <f t="shared" si="0"/>
        <v>0</v>
      </c>
    </row>
    <row r="37" spans="12:12">
      <c r="L37">
        <f t="shared" si="0"/>
        <v>0</v>
      </c>
    </row>
  </sheetData>
  <phoneticPr fontId="19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R50"/>
  <sheetViews>
    <sheetView workbookViewId="0">
      <selection activeCell="A2" sqref="A2"/>
    </sheetView>
  </sheetViews>
  <sheetFormatPr defaultRowHeight="15"/>
  <cols>
    <col min="1" max="7" width="9.140625" style="27"/>
    <col min="8" max="8" width="16.7109375" style="27" customWidth="1"/>
    <col min="9" max="9" width="17.85546875" style="27" customWidth="1"/>
    <col min="10" max="10" width="20.7109375" style="27" customWidth="1"/>
    <col min="11" max="11" width="15" style="27" customWidth="1"/>
    <col min="12" max="12" width="16.5703125" style="27" customWidth="1"/>
    <col min="13" max="13" width="9.140625" style="27"/>
    <col min="14" max="14" width="6.7109375" style="27" customWidth="1"/>
    <col min="15" max="15" width="20.42578125" style="24" customWidth="1"/>
    <col min="16" max="17" width="6.7109375" style="3" customWidth="1"/>
    <col min="18" max="18" width="9.140625" style="3"/>
  </cols>
  <sheetData>
    <row r="1" spans="1:18" ht="15.75">
      <c r="A1" s="172" t="s">
        <v>56</v>
      </c>
      <c r="B1" s="172"/>
      <c r="C1" s="172"/>
      <c r="D1" s="172"/>
      <c r="E1" s="172"/>
      <c r="F1" s="172"/>
      <c r="G1" s="172"/>
      <c r="H1" s="172"/>
      <c r="I1" s="172"/>
      <c r="J1" s="172"/>
      <c r="K1" s="74"/>
      <c r="L1" s="74"/>
      <c r="M1" s="74"/>
      <c r="N1" s="74"/>
    </row>
    <row r="2" spans="1:18" ht="15.75">
      <c r="A2" s="74"/>
      <c r="B2" s="173" t="s">
        <v>58</v>
      </c>
      <c r="C2" s="174"/>
      <c r="D2" s="174"/>
      <c r="E2" s="175"/>
      <c r="F2" s="74"/>
      <c r="G2" s="74"/>
      <c r="H2" s="172" t="s">
        <v>65</v>
      </c>
      <c r="I2" s="172"/>
      <c r="J2" s="172"/>
      <c r="K2" s="74" t="s">
        <v>63</v>
      </c>
      <c r="L2" s="74" t="s">
        <v>64</v>
      </c>
      <c r="M2" s="74" t="s">
        <v>40</v>
      </c>
      <c r="N2" s="74"/>
    </row>
    <row r="3" spans="1:18" s="17" customFormat="1" ht="15.75">
      <c r="A3" s="74" t="s">
        <v>57</v>
      </c>
      <c r="B3" s="74"/>
      <c r="C3" s="74"/>
      <c r="D3" s="74"/>
      <c r="E3" s="74"/>
      <c r="F3" s="74" t="s">
        <v>59</v>
      </c>
      <c r="G3" s="74" t="s">
        <v>70</v>
      </c>
      <c r="H3" s="74" t="s">
        <v>60</v>
      </c>
      <c r="I3" s="74" t="s">
        <v>61</v>
      </c>
      <c r="J3" s="74" t="s">
        <v>62</v>
      </c>
      <c r="K3" s="74"/>
      <c r="L3" s="74"/>
      <c r="M3" s="74"/>
      <c r="N3" s="74"/>
      <c r="O3" s="24"/>
      <c r="P3" s="3"/>
      <c r="Q3" s="3"/>
      <c r="R3" s="3"/>
    </row>
    <row r="4" spans="1:18" ht="15.75">
      <c r="A4" s="74"/>
      <c r="B4" s="74" t="s">
        <v>118</v>
      </c>
      <c r="C4" s="74" t="s">
        <v>126</v>
      </c>
      <c r="D4" s="74" t="s">
        <v>123</v>
      </c>
      <c r="E4" s="74"/>
      <c r="F4" s="74">
        <v>10</v>
      </c>
      <c r="G4" s="74">
        <v>10</v>
      </c>
      <c r="H4" s="74">
        <v>10</v>
      </c>
      <c r="I4" s="74">
        <v>10</v>
      </c>
      <c r="J4" s="74">
        <v>10</v>
      </c>
      <c r="K4" s="74">
        <v>10</v>
      </c>
      <c r="L4" s="74">
        <v>5</v>
      </c>
      <c r="M4" s="74"/>
      <c r="N4" s="74"/>
    </row>
    <row r="5" spans="1:18" s="12" customForma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>
        <f t="shared" ref="M5:M50" si="0">(B5+C5+D5)/3+F5+G5+H5+I5+J5+K5-L5</f>
        <v>0</v>
      </c>
      <c r="N5" s="23"/>
      <c r="O5" s="24"/>
      <c r="P5" s="3"/>
      <c r="Q5" s="3"/>
      <c r="R5" s="3"/>
    </row>
    <row r="6" spans="1:18" ht="12" customHeigh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>
        <f t="shared" si="0"/>
        <v>0</v>
      </c>
      <c r="N6" s="43"/>
    </row>
    <row r="7" spans="1:18" hidden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>
        <f t="shared" si="0"/>
        <v>0</v>
      </c>
      <c r="N7" s="43"/>
    </row>
    <row r="8" spans="1:18" hidden="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>
        <f t="shared" si="0"/>
        <v>0</v>
      </c>
      <c r="N8" s="43"/>
    </row>
    <row r="9" spans="1:18" hidden="1">
      <c r="A9" s="23" t="s">
        <v>99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>
        <f t="shared" si="0"/>
        <v>0</v>
      </c>
      <c r="N9" s="43"/>
    </row>
    <row r="10" spans="1:18" hidden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>
        <f t="shared" si="0"/>
        <v>0</v>
      </c>
      <c r="N10" s="42"/>
    </row>
    <row r="11" spans="1:18" hidden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>
        <f t="shared" si="0"/>
        <v>0</v>
      </c>
      <c r="N11" s="23"/>
    </row>
    <row r="12" spans="1:18" hidden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23">
        <f t="shared" si="0"/>
        <v>0</v>
      </c>
      <c r="N12" s="43"/>
    </row>
    <row r="13" spans="1:18" hidden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>
        <f t="shared" si="0"/>
        <v>0</v>
      </c>
      <c r="N13" s="43"/>
    </row>
    <row r="14" spans="1:18" ht="4.5" hidden="1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>
        <f t="shared" si="0"/>
        <v>0</v>
      </c>
      <c r="N14" s="23"/>
    </row>
    <row r="15" spans="1:18" hidden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>
        <f t="shared" si="0"/>
        <v>0</v>
      </c>
      <c r="N15" s="23"/>
    </row>
    <row r="16" spans="1:18" hidden="1">
      <c r="A16" s="23" t="s">
        <v>55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>
        <f t="shared" si="0"/>
        <v>0</v>
      </c>
      <c r="N16" s="23"/>
      <c r="Q16" s="3">
        <v>3</v>
      </c>
    </row>
    <row r="17" spans="1:14" hidden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>
        <f t="shared" si="0"/>
        <v>0</v>
      </c>
      <c r="N17" s="23"/>
    </row>
    <row r="18" spans="1:14" hidden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>
        <f t="shared" si="0"/>
        <v>0</v>
      </c>
      <c r="N18" s="23"/>
    </row>
    <row r="19" spans="1:14" hidden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>
        <f t="shared" si="0"/>
        <v>0</v>
      </c>
      <c r="N19" s="23"/>
    </row>
    <row r="20" spans="1:14" hidden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>
        <f t="shared" si="0"/>
        <v>0</v>
      </c>
      <c r="N20" s="23"/>
    </row>
    <row r="21" spans="1:14" hidden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>
        <f t="shared" si="0"/>
        <v>0</v>
      </c>
      <c r="N21" s="23"/>
    </row>
    <row r="22" spans="1:14" hidden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>
        <f t="shared" si="0"/>
        <v>0</v>
      </c>
      <c r="N22" s="23"/>
    </row>
    <row r="23" spans="1:14" hidden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>
        <f t="shared" si="0"/>
        <v>0</v>
      </c>
      <c r="N23" s="23"/>
    </row>
    <row r="24" spans="1:14" hidden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>
        <f t="shared" si="0"/>
        <v>0</v>
      </c>
      <c r="N24" s="23"/>
    </row>
    <row r="25" spans="1:14" hidden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>
        <f t="shared" si="0"/>
        <v>0</v>
      </c>
      <c r="N25" s="23"/>
    </row>
    <row r="26" spans="1:14" hidden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>
        <f t="shared" si="0"/>
        <v>0</v>
      </c>
      <c r="N26" s="23"/>
    </row>
    <row r="27" spans="1:14" hidden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>
        <f t="shared" si="0"/>
        <v>0</v>
      </c>
      <c r="N27" s="23"/>
    </row>
    <row r="28" spans="1:14" hidden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>
        <f t="shared" si="0"/>
        <v>0</v>
      </c>
      <c r="N28" s="23"/>
    </row>
    <row r="29" spans="1:14">
      <c r="A29" s="23" t="s">
        <v>53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>
        <f t="shared" si="0"/>
        <v>0</v>
      </c>
      <c r="N29" s="23"/>
    </row>
    <row r="30" spans="1:14">
      <c r="A30" s="23">
        <v>15</v>
      </c>
      <c r="B30" s="23">
        <v>8</v>
      </c>
      <c r="C30" s="23">
        <v>8</v>
      </c>
      <c r="D30" s="23">
        <v>8</v>
      </c>
      <c r="E30" s="23"/>
      <c r="F30" s="23">
        <v>4</v>
      </c>
      <c r="G30" s="23">
        <v>5</v>
      </c>
      <c r="H30" s="23">
        <v>4</v>
      </c>
      <c r="I30" s="23">
        <v>4</v>
      </c>
      <c r="J30" s="23">
        <v>5</v>
      </c>
      <c r="K30" s="23">
        <v>5</v>
      </c>
      <c r="L30" s="23"/>
      <c r="M30" s="23">
        <f t="shared" si="0"/>
        <v>35</v>
      </c>
      <c r="N30" s="23" t="s">
        <v>140</v>
      </c>
    </row>
    <row r="31" spans="1:14">
      <c r="A31" s="23">
        <v>16</v>
      </c>
      <c r="B31" s="23">
        <v>9</v>
      </c>
      <c r="C31" s="23">
        <v>9</v>
      </c>
      <c r="D31" s="23">
        <v>9</v>
      </c>
      <c r="E31" s="23"/>
      <c r="F31" s="23">
        <v>5</v>
      </c>
      <c r="G31" s="23">
        <v>5</v>
      </c>
      <c r="H31" s="23">
        <v>4</v>
      </c>
      <c r="I31" s="23">
        <v>4</v>
      </c>
      <c r="J31" s="23">
        <v>4</v>
      </c>
      <c r="K31" s="23">
        <v>5</v>
      </c>
      <c r="L31" s="23"/>
      <c r="M31" s="23">
        <f t="shared" si="0"/>
        <v>36</v>
      </c>
      <c r="N31" s="23" t="s">
        <v>144</v>
      </c>
    </row>
    <row r="32" spans="1:14">
      <c r="A32" s="23">
        <v>17</v>
      </c>
      <c r="B32" s="23">
        <v>8</v>
      </c>
      <c r="C32" s="23">
        <v>8</v>
      </c>
      <c r="D32" s="23">
        <v>8</v>
      </c>
      <c r="E32" s="23"/>
      <c r="F32" s="23">
        <v>4</v>
      </c>
      <c r="G32" s="23">
        <v>5</v>
      </c>
      <c r="H32" s="23">
        <v>4</v>
      </c>
      <c r="I32" s="23">
        <v>5</v>
      </c>
      <c r="J32" s="23">
        <v>4</v>
      </c>
      <c r="K32" s="23">
        <v>5</v>
      </c>
      <c r="L32" s="23"/>
      <c r="M32" s="23">
        <f t="shared" si="0"/>
        <v>35</v>
      </c>
      <c r="N32" s="23" t="s">
        <v>140</v>
      </c>
    </row>
    <row r="33" spans="1:14">
      <c r="A33" s="23">
        <v>18</v>
      </c>
      <c r="B33" s="23">
        <v>9</v>
      </c>
      <c r="C33" s="23">
        <v>9</v>
      </c>
      <c r="D33" s="23">
        <v>9</v>
      </c>
      <c r="E33" s="23"/>
      <c r="F33" s="23">
        <v>4</v>
      </c>
      <c r="G33" s="23">
        <v>4</v>
      </c>
      <c r="H33" s="23">
        <v>5</v>
      </c>
      <c r="I33" s="23">
        <v>4</v>
      </c>
      <c r="J33" s="23">
        <v>5</v>
      </c>
      <c r="K33" s="23">
        <v>5</v>
      </c>
      <c r="L33" s="23"/>
      <c r="M33" s="23">
        <f>(B33+C33+D33)/3+F33+G33+H33+I33+J33+K33-L33</f>
        <v>36</v>
      </c>
      <c r="N33" s="23" t="s">
        <v>144</v>
      </c>
    </row>
    <row r="34" spans="1:14">
      <c r="A34" s="23">
        <v>19</v>
      </c>
      <c r="B34" s="23">
        <v>10</v>
      </c>
      <c r="C34" s="23">
        <v>10</v>
      </c>
      <c r="D34" s="23">
        <v>10</v>
      </c>
      <c r="E34" s="23"/>
      <c r="F34" s="23">
        <v>4</v>
      </c>
      <c r="G34" s="23">
        <v>4</v>
      </c>
      <c r="H34" s="23">
        <v>5</v>
      </c>
      <c r="I34" s="23">
        <v>5</v>
      </c>
      <c r="J34" s="23">
        <v>5</v>
      </c>
      <c r="K34" s="23">
        <v>5</v>
      </c>
      <c r="L34" s="23"/>
      <c r="M34" s="23">
        <f t="shared" si="0"/>
        <v>38</v>
      </c>
      <c r="N34" s="23" t="s">
        <v>139</v>
      </c>
    </row>
    <row r="35" spans="1:14">
      <c r="A35" s="23">
        <v>20</v>
      </c>
      <c r="B35" s="23">
        <v>6</v>
      </c>
      <c r="C35" s="23">
        <v>6</v>
      </c>
      <c r="D35" s="23">
        <v>6</v>
      </c>
      <c r="E35" s="23"/>
      <c r="F35" s="23">
        <v>2</v>
      </c>
      <c r="G35" s="23">
        <v>2</v>
      </c>
      <c r="H35" s="23">
        <v>3</v>
      </c>
      <c r="I35" s="23">
        <v>4</v>
      </c>
      <c r="J35" s="23">
        <v>3</v>
      </c>
      <c r="K35" s="23">
        <v>4</v>
      </c>
      <c r="L35" s="23"/>
      <c r="M35" s="23">
        <f t="shared" si="0"/>
        <v>24</v>
      </c>
      <c r="N35" s="23"/>
    </row>
    <row r="36" spans="1:14">
      <c r="A36" s="23" t="s">
        <v>52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>
        <f t="shared" si="0"/>
        <v>0</v>
      </c>
      <c r="N36" s="23"/>
    </row>
    <row r="37" spans="1:14">
      <c r="A37" s="23">
        <v>6</v>
      </c>
      <c r="B37" s="23">
        <v>10</v>
      </c>
      <c r="C37" s="23">
        <v>10</v>
      </c>
      <c r="D37" s="23">
        <v>10</v>
      </c>
      <c r="E37" s="23"/>
      <c r="F37" s="23">
        <v>5</v>
      </c>
      <c r="G37" s="23">
        <v>5</v>
      </c>
      <c r="H37" s="23">
        <v>5</v>
      </c>
      <c r="I37" s="23">
        <v>4</v>
      </c>
      <c r="J37" s="23">
        <v>5</v>
      </c>
      <c r="K37" s="23">
        <v>5</v>
      </c>
      <c r="L37" s="23"/>
      <c r="M37" s="23">
        <f t="shared" si="0"/>
        <v>39</v>
      </c>
      <c r="N37" s="23" t="s">
        <v>139</v>
      </c>
    </row>
    <row r="38" spans="1:14">
      <c r="A38" s="23">
        <v>8</v>
      </c>
      <c r="B38" s="23">
        <v>7</v>
      </c>
      <c r="C38" s="23">
        <v>6</v>
      </c>
      <c r="D38" s="23">
        <v>6</v>
      </c>
      <c r="E38" s="23"/>
      <c r="F38" s="23">
        <v>3</v>
      </c>
      <c r="G38" s="23">
        <v>3</v>
      </c>
      <c r="H38" s="23">
        <v>3</v>
      </c>
      <c r="I38" s="23">
        <v>3</v>
      </c>
      <c r="J38" s="23">
        <v>4</v>
      </c>
      <c r="K38" s="23">
        <v>3</v>
      </c>
      <c r="L38" s="23"/>
      <c r="M38" s="23">
        <f t="shared" si="0"/>
        <v>25.333333333333332</v>
      </c>
      <c r="N38" s="23"/>
    </row>
    <row r="39" spans="1:14">
      <c r="A39" s="23">
        <v>9</v>
      </c>
      <c r="B39" s="23">
        <v>8</v>
      </c>
      <c r="C39" s="23">
        <v>8</v>
      </c>
      <c r="D39" s="23">
        <v>8</v>
      </c>
      <c r="E39" s="23"/>
      <c r="F39" s="23">
        <v>3</v>
      </c>
      <c r="G39" s="23">
        <v>4</v>
      </c>
      <c r="H39" s="23">
        <v>4</v>
      </c>
      <c r="I39" s="23">
        <v>4</v>
      </c>
      <c r="J39" s="23">
        <v>4</v>
      </c>
      <c r="K39" s="23">
        <v>5</v>
      </c>
      <c r="L39" s="23"/>
      <c r="M39" s="23">
        <f t="shared" si="0"/>
        <v>32</v>
      </c>
      <c r="N39" s="23" t="s">
        <v>140</v>
      </c>
    </row>
    <row r="40" spans="1:14">
      <c r="A40" s="75">
        <v>10</v>
      </c>
      <c r="B40" s="75">
        <v>7</v>
      </c>
      <c r="C40" s="75">
        <v>6</v>
      </c>
      <c r="D40" s="75">
        <v>6</v>
      </c>
      <c r="E40" s="75"/>
      <c r="F40" s="75">
        <v>4</v>
      </c>
      <c r="G40" s="75">
        <v>3</v>
      </c>
      <c r="H40" s="75">
        <v>3</v>
      </c>
      <c r="I40" s="75">
        <v>3</v>
      </c>
      <c r="J40" s="75">
        <v>3</v>
      </c>
      <c r="K40" s="75">
        <v>4</v>
      </c>
      <c r="L40" s="75"/>
      <c r="M40" s="75">
        <f t="shared" si="0"/>
        <v>26.333333333333332</v>
      </c>
      <c r="N40" s="23"/>
    </row>
    <row r="41" spans="1:14">
      <c r="A41" s="23">
        <v>11</v>
      </c>
      <c r="B41" s="23">
        <v>9</v>
      </c>
      <c r="C41" s="23">
        <v>9</v>
      </c>
      <c r="D41" s="23">
        <v>9</v>
      </c>
      <c r="E41" s="23"/>
      <c r="F41" s="23">
        <v>4</v>
      </c>
      <c r="G41" s="23">
        <v>4</v>
      </c>
      <c r="H41" s="23">
        <v>4</v>
      </c>
      <c r="I41" s="23">
        <v>4</v>
      </c>
      <c r="J41" s="23">
        <v>4</v>
      </c>
      <c r="K41" s="23">
        <v>5</v>
      </c>
      <c r="L41" s="23"/>
      <c r="M41" s="23">
        <f t="shared" si="0"/>
        <v>34</v>
      </c>
      <c r="N41" s="23" t="s">
        <v>144</v>
      </c>
    </row>
    <row r="42" spans="1:14">
      <c r="A42" s="23">
        <v>12</v>
      </c>
      <c r="B42" s="23">
        <v>7</v>
      </c>
      <c r="C42" s="23">
        <v>6</v>
      </c>
      <c r="D42" s="23">
        <v>6</v>
      </c>
      <c r="E42" s="23"/>
      <c r="F42" s="23">
        <v>3</v>
      </c>
      <c r="G42" s="23">
        <v>3</v>
      </c>
      <c r="H42" s="23">
        <v>3</v>
      </c>
      <c r="I42" s="23">
        <v>3</v>
      </c>
      <c r="J42" s="23">
        <v>4</v>
      </c>
      <c r="K42" s="23">
        <v>4</v>
      </c>
      <c r="L42" s="23"/>
      <c r="M42" s="23">
        <f t="shared" si="0"/>
        <v>26.333333333333332</v>
      </c>
      <c r="N42" s="23"/>
    </row>
    <row r="43" spans="1:14">
      <c r="A43" s="23">
        <v>13</v>
      </c>
      <c r="B43" s="23">
        <v>6</v>
      </c>
      <c r="C43" s="23">
        <v>6</v>
      </c>
      <c r="D43" s="23">
        <v>5</v>
      </c>
      <c r="E43" s="23"/>
      <c r="F43" s="23">
        <v>4</v>
      </c>
      <c r="G43" s="23">
        <v>4</v>
      </c>
      <c r="H43" s="23">
        <v>3</v>
      </c>
      <c r="I43" s="23">
        <v>3</v>
      </c>
      <c r="J43" s="23">
        <v>3</v>
      </c>
      <c r="K43" s="23">
        <v>3</v>
      </c>
      <c r="L43" s="23"/>
      <c r="M43" s="23">
        <f t="shared" si="0"/>
        <v>25.666666666666668</v>
      </c>
      <c r="N43" s="23"/>
    </row>
    <row r="44" spans="1:14">
      <c r="A44" s="23" t="s">
        <v>99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</row>
    <row r="45" spans="1:14">
      <c r="A45" s="23">
        <v>2</v>
      </c>
      <c r="B45" s="23">
        <v>8</v>
      </c>
      <c r="C45" s="23">
        <v>5</v>
      </c>
      <c r="D45" s="23">
        <v>5</v>
      </c>
      <c r="E45" s="23"/>
      <c r="F45" s="23">
        <v>3</v>
      </c>
      <c r="G45" s="23">
        <v>3</v>
      </c>
      <c r="H45" s="23">
        <v>2</v>
      </c>
      <c r="I45" s="23">
        <v>2</v>
      </c>
      <c r="J45" s="23">
        <v>3</v>
      </c>
      <c r="K45" s="23">
        <v>3</v>
      </c>
      <c r="L45" s="23">
        <v>1</v>
      </c>
      <c r="M45" s="23">
        <f t="shared" si="0"/>
        <v>21</v>
      </c>
      <c r="N45" s="23" t="s">
        <v>140</v>
      </c>
    </row>
    <row r="46" spans="1:14">
      <c r="A46" s="23">
        <v>4</v>
      </c>
      <c r="B46" s="23">
        <v>9</v>
      </c>
      <c r="C46" s="23">
        <v>8</v>
      </c>
      <c r="D46" s="23">
        <v>9</v>
      </c>
      <c r="E46" s="23"/>
      <c r="F46" s="23">
        <v>4</v>
      </c>
      <c r="G46" s="23">
        <v>4</v>
      </c>
      <c r="H46" s="23">
        <v>5</v>
      </c>
      <c r="I46" s="23">
        <v>4</v>
      </c>
      <c r="J46" s="23">
        <v>4</v>
      </c>
      <c r="K46" s="23">
        <v>5</v>
      </c>
      <c r="L46" s="23"/>
      <c r="M46" s="23">
        <f t="shared" si="0"/>
        <v>34.666666666666664</v>
      </c>
      <c r="N46" s="23" t="s">
        <v>144</v>
      </c>
    </row>
    <row r="47" spans="1:14">
      <c r="A47" s="23">
        <v>5</v>
      </c>
      <c r="B47" s="23">
        <v>10</v>
      </c>
      <c r="C47" s="23">
        <v>9</v>
      </c>
      <c r="D47" s="23">
        <v>10</v>
      </c>
      <c r="E47" s="23"/>
      <c r="F47" s="23">
        <v>5</v>
      </c>
      <c r="G47" s="23">
        <v>4</v>
      </c>
      <c r="H47" s="23">
        <v>4</v>
      </c>
      <c r="I47" s="23">
        <v>3</v>
      </c>
      <c r="J47" s="23">
        <v>5</v>
      </c>
      <c r="K47" s="23">
        <v>5</v>
      </c>
      <c r="L47" s="23"/>
      <c r="M47" s="23">
        <f t="shared" si="0"/>
        <v>35.666666666666664</v>
      </c>
      <c r="N47" s="23" t="s">
        <v>139</v>
      </c>
    </row>
    <row r="48" spans="1:14">
      <c r="A48" s="23" t="s">
        <v>127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>
        <f t="shared" si="0"/>
        <v>0</v>
      </c>
      <c r="N48" s="23"/>
    </row>
    <row r="49" spans="1:14">
      <c r="A49" s="23">
        <v>1</v>
      </c>
      <c r="B49" s="23">
        <v>3</v>
      </c>
      <c r="C49" s="23">
        <v>2</v>
      </c>
      <c r="D49" s="23">
        <v>3</v>
      </c>
      <c r="E49" s="23"/>
      <c r="F49" s="23">
        <v>3</v>
      </c>
      <c r="G49" s="23">
        <v>3</v>
      </c>
      <c r="H49" s="23">
        <v>1</v>
      </c>
      <c r="I49" s="23">
        <v>1</v>
      </c>
      <c r="J49" s="23">
        <v>2</v>
      </c>
      <c r="K49" s="23">
        <v>2</v>
      </c>
      <c r="L49" s="23"/>
      <c r="M49" s="23">
        <f t="shared" si="0"/>
        <v>14.666666666666666</v>
      </c>
      <c r="N49" s="23"/>
    </row>
    <row r="50" spans="1:14">
      <c r="A50" s="23">
        <v>3</v>
      </c>
      <c r="B50" s="23">
        <v>10</v>
      </c>
      <c r="C50" s="23">
        <v>9</v>
      </c>
      <c r="D50" s="23">
        <v>9</v>
      </c>
      <c r="E50" s="23"/>
      <c r="F50" s="23">
        <v>4</v>
      </c>
      <c r="G50" s="23">
        <v>5</v>
      </c>
      <c r="H50" s="23">
        <v>4</v>
      </c>
      <c r="I50" s="23">
        <v>4</v>
      </c>
      <c r="J50" s="23">
        <v>4</v>
      </c>
      <c r="K50" s="23">
        <v>4</v>
      </c>
      <c r="L50" s="23"/>
      <c r="M50" s="23">
        <f t="shared" si="0"/>
        <v>34.333333333333336</v>
      </c>
      <c r="N50" s="23" t="s">
        <v>139</v>
      </c>
    </row>
  </sheetData>
  <mergeCells count="3">
    <mergeCell ref="A1:J1"/>
    <mergeCell ref="H2:J2"/>
    <mergeCell ref="B2:E2"/>
  </mergeCells>
  <phoneticPr fontId="19" type="noConversion"/>
  <pageMargins left="0.7" right="0.7" top="0.75" bottom="0.75" header="0.3" footer="0.3"/>
  <pageSetup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2:I16"/>
  <sheetViews>
    <sheetView workbookViewId="0">
      <selection activeCell="I14" sqref="A2:I14"/>
    </sheetView>
  </sheetViews>
  <sheetFormatPr defaultRowHeight="15"/>
  <sheetData>
    <row r="2" spans="1:9" ht="26.25">
      <c r="A2" s="24"/>
      <c r="B2" s="24"/>
      <c r="C2" s="101" t="s">
        <v>66</v>
      </c>
      <c r="D2" s="101"/>
      <c r="E2" s="101"/>
      <c r="F2" s="24"/>
      <c r="G2" s="24"/>
      <c r="H2" s="24"/>
      <c r="I2" s="24"/>
    </row>
    <row r="3" spans="1:9">
      <c r="A3" s="24"/>
      <c r="B3" s="24" t="s">
        <v>89</v>
      </c>
      <c r="C3" s="24" t="s">
        <v>82</v>
      </c>
      <c r="D3" s="24" t="s">
        <v>113</v>
      </c>
      <c r="E3" s="24"/>
      <c r="F3" s="24"/>
      <c r="G3" s="24"/>
      <c r="H3" s="24"/>
      <c r="I3" s="24"/>
    </row>
    <row r="4" spans="1:9">
      <c r="A4" s="10"/>
      <c r="B4" s="103" t="s">
        <v>45</v>
      </c>
      <c r="C4" s="104"/>
      <c r="D4" s="104"/>
      <c r="E4" s="104"/>
      <c r="F4" s="105"/>
      <c r="G4" s="24"/>
      <c r="H4" s="24"/>
      <c r="I4" s="24"/>
    </row>
    <row r="5" spans="1:9">
      <c r="A5" s="10" t="s">
        <v>57</v>
      </c>
      <c r="B5" s="10" t="s">
        <v>118</v>
      </c>
      <c r="C5" s="10" t="s">
        <v>82</v>
      </c>
      <c r="D5" s="10" t="s">
        <v>123</v>
      </c>
      <c r="E5" s="10"/>
      <c r="F5" s="10"/>
      <c r="G5" s="24"/>
      <c r="H5" s="24" t="s">
        <v>10</v>
      </c>
      <c r="I5" s="24" t="s">
        <v>11</v>
      </c>
    </row>
    <row r="6" spans="1:9">
      <c r="A6" s="10" t="s">
        <v>99</v>
      </c>
      <c r="B6" s="10"/>
      <c r="C6" s="10"/>
      <c r="D6" s="10"/>
      <c r="E6" s="10"/>
      <c r="F6" s="10"/>
      <c r="G6" s="24"/>
      <c r="H6" s="24"/>
      <c r="I6" s="24"/>
    </row>
    <row r="7" spans="1:9">
      <c r="A7" s="10">
        <v>1</v>
      </c>
      <c r="B7" s="10">
        <v>30</v>
      </c>
      <c r="C7" s="10">
        <v>30</v>
      </c>
      <c r="D7" s="10">
        <v>30</v>
      </c>
      <c r="E7" s="10"/>
      <c r="F7" s="10"/>
      <c r="G7" s="24"/>
      <c r="H7" s="24">
        <f>(B7+C7+D7)/3</f>
        <v>30</v>
      </c>
      <c r="I7" s="24" t="s">
        <v>139</v>
      </c>
    </row>
    <row r="8" spans="1:9">
      <c r="A8" s="10" t="s">
        <v>53</v>
      </c>
      <c r="B8" s="10"/>
      <c r="C8" s="10"/>
      <c r="D8" s="10"/>
      <c r="E8" s="10"/>
      <c r="F8" s="10"/>
      <c r="G8" s="24"/>
      <c r="H8" s="24"/>
      <c r="I8" s="24"/>
    </row>
    <row r="9" spans="1:9">
      <c r="A9" s="10">
        <v>2</v>
      </c>
      <c r="B9" s="10">
        <v>29</v>
      </c>
      <c r="C9" s="10">
        <v>29</v>
      </c>
      <c r="D9" s="10">
        <v>29</v>
      </c>
      <c r="E9" s="10"/>
      <c r="F9" s="10"/>
      <c r="G9" s="24"/>
      <c r="H9" s="24">
        <f t="shared" ref="H9:H16" si="0">(B9+C9+D9)/3</f>
        <v>29</v>
      </c>
      <c r="I9" s="24" t="s">
        <v>144</v>
      </c>
    </row>
    <row r="10" spans="1:9">
      <c r="A10" s="10" t="s">
        <v>149</v>
      </c>
      <c r="B10" s="10"/>
      <c r="C10" s="10"/>
      <c r="D10" s="10"/>
      <c r="E10" s="10"/>
      <c r="F10" s="10"/>
      <c r="G10" s="24"/>
      <c r="H10" s="24"/>
      <c r="I10" s="24"/>
    </row>
    <row r="11" spans="1:9">
      <c r="A11" s="10">
        <v>3</v>
      </c>
      <c r="B11" s="10">
        <v>30</v>
      </c>
      <c r="C11" s="10">
        <v>30</v>
      </c>
      <c r="D11" s="10">
        <v>30</v>
      </c>
      <c r="E11" s="10"/>
      <c r="F11" s="10"/>
      <c r="G11" s="24"/>
      <c r="H11" s="24">
        <f t="shared" si="0"/>
        <v>30</v>
      </c>
      <c r="I11" s="24" t="s">
        <v>139</v>
      </c>
    </row>
    <row r="12" spans="1:9">
      <c r="A12" s="10"/>
      <c r="B12" s="10"/>
      <c r="C12" s="10"/>
      <c r="D12" s="10"/>
      <c r="E12" s="10"/>
      <c r="F12" s="10"/>
      <c r="G12" s="24"/>
      <c r="H12" s="24">
        <f t="shared" si="0"/>
        <v>0</v>
      </c>
      <c r="I12" s="24"/>
    </row>
    <row r="13" spans="1:9">
      <c r="A13" s="10"/>
      <c r="B13" s="10"/>
      <c r="C13" s="10"/>
      <c r="D13" s="10"/>
      <c r="E13" s="10"/>
      <c r="F13" s="10"/>
      <c r="G13" s="24"/>
      <c r="H13" s="24">
        <f t="shared" si="0"/>
        <v>0</v>
      </c>
      <c r="I13" s="24"/>
    </row>
    <row r="14" spans="1:9">
      <c r="A14" s="10"/>
      <c r="B14" s="10"/>
      <c r="C14" s="10"/>
      <c r="D14" s="10"/>
      <c r="E14" s="10"/>
      <c r="F14" s="10"/>
      <c r="G14" s="24"/>
      <c r="H14" s="24">
        <f t="shared" si="0"/>
        <v>0</v>
      </c>
      <c r="I14" s="24"/>
    </row>
    <row r="15" spans="1:9">
      <c r="H15">
        <f t="shared" si="0"/>
        <v>0</v>
      </c>
    </row>
    <row r="16" spans="1:9">
      <c r="H16">
        <f t="shared" si="0"/>
        <v>0</v>
      </c>
    </row>
  </sheetData>
  <mergeCells count="1">
    <mergeCell ref="B4:F4"/>
  </mergeCells>
  <phoneticPr fontId="19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Q50"/>
  <sheetViews>
    <sheetView workbookViewId="0">
      <selection activeCell="A2" sqref="A2"/>
    </sheetView>
  </sheetViews>
  <sheetFormatPr defaultRowHeight="15"/>
  <cols>
    <col min="1" max="16" width="9.140625" style="5"/>
    <col min="17" max="17" width="13.42578125" style="5" customWidth="1"/>
  </cols>
  <sheetData>
    <row r="1" spans="1:17" s="31" customFormat="1">
      <c r="A1" s="176" t="s">
        <v>67</v>
      </c>
      <c r="B1" s="176"/>
      <c r="C1" s="176"/>
      <c r="D1" s="176"/>
      <c r="E1" s="176"/>
      <c r="F1" s="176"/>
      <c r="G1" s="176"/>
      <c r="H1" s="176"/>
      <c r="I1" s="176"/>
      <c r="J1" s="176"/>
      <c r="K1" s="76"/>
      <c r="L1" s="10"/>
      <c r="M1" s="10"/>
      <c r="N1" s="10"/>
      <c r="O1" s="10"/>
      <c r="P1" s="10"/>
      <c r="Q1" s="10"/>
    </row>
    <row r="2" spans="1:17" s="31" customFormat="1">
      <c r="A2" s="10"/>
      <c r="B2" s="176" t="s">
        <v>58</v>
      </c>
      <c r="C2" s="176"/>
      <c r="D2" s="176"/>
      <c r="E2" s="10"/>
      <c r="F2" s="10"/>
      <c r="G2" s="10"/>
      <c r="H2" s="176"/>
      <c r="I2" s="176"/>
      <c r="J2" s="176"/>
      <c r="K2" s="76"/>
      <c r="L2" s="10"/>
      <c r="M2" s="10"/>
      <c r="N2" s="10"/>
      <c r="O2" s="10"/>
      <c r="P2" s="10"/>
      <c r="Q2" s="10"/>
    </row>
    <row r="3" spans="1:17" s="31" customFormat="1">
      <c r="A3" s="10"/>
      <c r="B3" s="76"/>
      <c r="C3" s="76"/>
      <c r="D3" s="76"/>
      <c r="E3" s="10"/>
      <c r="F3" s="10"/>
      <c r="G3" s="10"/>
      <c r="H3" s="76"/>
      <c r="I3" s="76"/>
      <c r="J3" s="76"/>
      <c r="K3" s="76"/>
      <c r="L3" s="10"/>
      <c r="M3" s="10"/>
      <c r="N3" s="10"/>
      <c r="O3" s="10"/>
      <c r="P3" s="10"/>
      <c r="Q3" s="10"/>
    </row>
    <row r="4" spans="1:17" s="31" customFormat="1">
      <c r="A4" s="10" t="s">
        <v>57</v>
      </c>
      <c r="B4" s="10" t="s">
        <v>123</v>
      </c>
      <c r="C4" s="10" t="s">
        <v>118</v>
      </c>
      <c r="D4" s="10" t="s">
        <v>88</v>
      </c>
      <c r="E4" s="10" t="s">
        <v>59</v>
      </c>
      <c r="F4" s="10" t="s">
        <v>70</v>
      </c>
      <c r="G4" s="10" t="s">
        <v>131</v>
      </c>
      <c r="H4" s="10" t="s">
        <v>60</v>
      </c>
      <c r="I4" s="10" t="s">
        <v>61</v>
      </c>
      <c r="J4" s="10" t="s">
        <v>62</v>
      </c>
      <c r="K4" s="10"/>
      <c r="L4" s="10"/>
      <c r="M4" s="10" t="s">
        <v>97</v>
      </c>
      <c r="N4" s="10" t="s">
        <v>98</v>
      </c>
      <c r="O4" s="10" t="s">
        <v>11</v>
      </c>
      <c r="P4" s="10"/>
      <c r="Q4" s="10"/>
    </row>
    <row r="5" spans="1:17" s="31" customFormat="1">
      <c r="A5" s="10"/>
      <c r="B5" s="10">
        <v>10</v>
      </c>
      <c r="C5" s="10">
        <v>10</v>
      </c>
      <c r="D5" s="10">
        <v>10</v>
      </c>
      <c r="E5" s="10">
        <v>5</v>
      </c>
      <c r="F5" s="10">
        <v>5</v>
      </c>
      <c r="G5" s="10">
        <v>5</v>
      </c>
      <c r="H5" s="10">
        <v>5</v>
      </c>
      <c r="I5" s="10">
        <v>5</v>
      </c>
      <c r="J5" s="10">
        <v>5</v>
      </c>
      <c r="K5" s="10"/>
      <c r="L5" s="10"/>
      <c r="M5" s="10"/>
      <c r="N5" s="10">
        <f t="shared" ref="N5:N11" si="0">(B5+C5+D5)/3+E5+F5+H5+I5+J5+L5-M5</f>
        <v>35</v>
      </c>
      <c r="O5" s="10"/>
      <c r="P5" s="10"/>
      <c r="Q5" s="10"/>
    </row>
    <row r="6" spans="1:17" s="31" customFormat="1">
      <c r="A6" s="10" t="s">
        <v>100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>
        <f t="shared" si="0"/>
        <v>0</v>
      </c>
      <c r="O6" s="10"/>
      <c r="P6" s="10"/>
      <c r="Q6" s="10"/>
    </row>
    <row r="7" spans="1:17" s="31" customFormat="1">
      <c r="A7" s="10">
        <v>1</v>
      </c>
      <c r="B7" s="10">
        <v>5</v>
      </c>
      <c r="C7" s="10">
        <v>5</v>
      </c>
      <c r="D7" s="10">
        <v>5</v>
      </c>
      <c r="E7" s="10">
        <v>3</v>
      </c>
      <c r="F7" s="10">
        <v>3</v>
      </c>
      <c r="G7" s="10">
        <v>3</v>
      </c>
      <c r="H7" s="10">
        <v>3</v>
      </c>
      <c r="I7" s="10">
        <v>3</v>
      </c>
      <c r="J7" s="10">
        <v>3</v>
      </c>
      <c r="K7" s="10"/>
      <c r="L7" s="10"/>
      <c r="M7" s="10"/>
      <c r="N7" s="10">
        <f t="shared" si="0"/>
        <v>20</v>
      </c>
      <c r="O7" s="10"/>
      <c r="P7" s="10"/>
      <c r="Q7" s="10"/>
    </row>
    <row r="8" spans="1:17" s="31" customFormat="1">
      <c r="A8" s="10">
        <v>2</v>
      </c>
      <c r="B8" s="10">
        <v>5</v>
      </c>
      <c r="C8" s="10">
        <v>5</v>
      </c>
      <c r="D8" s="10">
        <v>5</v>
      </c>
      <c r="E8" s="10">
        <v>3</v>
      </c>
      <c r="F8" s="10">
        <v>3</v>
      </c>
      <c r="G8" s="10">
        <v>3</v>
      </c>
      <c r="H8" s="10">
        <v>3</v>
      </c>
      <c r="I8" s="10">
        <v>1</v>
      </c>
      <c r="J8" s="10">
        <v>3</v>
      </c>
      <c r="K8" s="10"/>
      <c r="L8" s="10"/>
      <c r="M8" s="10"/>
      <c r="N8" s="10">
        <f t="shared" si="0"/>
        <v>18</v>
      </c>
      <c r="O8" s="10"/>
      <c r="P8" s="10"/>
      <c r="Q8" s="10"/>
    </row>
    <row r="9" spans="1:17" s="31" customFormat="1">
      <c r="A9" s="10">
        <v>3</v>
      </c>
      <c r="B9" s="10">
        <v>8</v>
      </c>
      <c r="C9" s="10">
        <v>8</v>
      </c>
      <c r="D9" s="10">
        <v>8</v>
      </c>
      <c r="E9" s="10">
        <v>3</v>
      </c>
      <c r="F9" s="10">
        <v>3</v>
      </c>
      <c r="G9" s="10">
        <v>4</v>
      </c>
      <c r="H9" s="10">
        <v>4</v>
      </c>
      <c r="I9" s="10">
        <v>4</v>
      </c>
      <c r="J9" s="10">
        <v>4</v>
      </c>
      <c r="K9" s="10"/>
      <c r="L9" s="10"/>
      <c r="M9" s="10"/>
      <c r="N9" s="10">
        <f t="shared" si="0"/>
        <v>26</v>
      </c>
      <c r="O9" s="24" t="s">
        <v>144</v>
      </c>
      <c r="P9" s="10"/>
      <c r="Q9" s="10"/>
    </row>
    <row r="10" spans="1:17" s="31" customFormat="1">
      <c r="A10" s="10">
        <v>4</v>
      </c>
      <c r="B10" s="10">
        <v>7</v>
      </c>
      <c r="C10" s="10">
        <v>7</v>
      </c>
      <c r="D10" s="10">
        <v>7</v>
      </c>
      <c r="E10" s="10">
        <v>3</v>
      </c>
      <c r="F10" s="10">
        <v>3</v>
      </c>
      <c r="G10" s="10">
        <v>4</v>
      </c>
      <c r="H10" s="10">
        <v>4</v>
      </c>
      <c r="I10" s="10">
        <v>4</v>
      </c>
      <c r="J10" s="10">
        <v>4</v>
      </c>
      <c r="K10" s="10"/>
      <c r="L10" s="10"/>
      <c r="M10" s="10"/>
      <c r="N10" s="10">
        <f t="shared" si="0"/>
        <v>25</v>
      </c>
      <c r="O10" s="10" t="s">
        <v>140</v>
      </c>
      <c r="P10" s="10"/>
      <c r="Q10" s="10"/>
    </row>
    <row r="11" spans="1:17">
      <c r="A11" s="10" t="s">
        <v>99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f t="shared" si="0"/>
        <v>0</v>
      </c>
      <c r="O11" s="10"/>
      <c r="P11" s="10"/>
      <c r="Q11" s="10"/>
    </row>
    <row r="12" spans="1:17">
      <c r="A12" s="10">
        <v>10</v>
      </c>
      <c r="B12" s="10">
        <v>10</v>
      </c>
      <c r="C12" s="10">
        <v>10</v>
      </c>
      <c r="D12" s="10">
        <v>10</v>
      </c>
      <c r="E12" s="10">
        <v>5</v>
      </c>
      <c r="F12" s="10">
        <v>5</v>
      </c>
      <c r="G12" s="10">
        <v>5</v>
      </c>
      <c r="H12" s="10">
        <v>5</v>
      </c>
      <c r="I12" s="10">
        <v>5</v>
      </c>
      <c r="J12" s="10">
        <v>5</v>
      </c>
      <c r="K12" s="10"/>
      <c r="L12" s="10"/>
      <c r="M12" s="10"/>
      <c r="N12" s="10">
        <f>(B12+C12+D12)/3+E12+F12+H12+I12+J12+L12-M12</f>
        <v>35</v>
      </c>
      <c r="O12" s="10" t="s">
        <v>139</v>
      </c>
      <c r="P12" s="10"/>
      <c r="Q12" s="10"/>
    </row>
    <row r="13" spans="1:17">
      <c r="A13" s="10" t="s">
        <v>55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>
        <f t="shared" ref="N13:N32" si="1">(B13+C13+D13)/3+E13+F13+H13+I13+J13+L13-M13</f>
        <v>0</v>
      </c>
      <c r="O13" s="10"/>
      <c r="P13" s="10"/>
      <c r="Q13" s="10"/>
    </row>
    <row r="14" spans="1:17">
      <c r="A14" s="10">
        <v>6</v>
      </c>
      <c r="B14" s="10">
        <v>6</v>
      </c>
      <c r="C14" s="10">
        <v>7</v>
      </c>
      <c r="D14" s="10">
        <v>7</v>
      </c>
      <c r="E14" s="10">
        <v>4</v>
      </c>
      <c r="F14" s="10">
        <v>4</v>
      </c>
      <c r="G14" s="10">
        <v>3</v>
      </c>
      <c r="H14" s="10">
        <v>2</v>
      </c>
      <c r="I14" s="10">
        <v>4</v>
      </c>
      <c r="J14" s="10">
        <v>4</v>
      </c>
      <c r="K14" s="10"/>
      <c r="L14" s="10"/>
      <c r="M14" s="10"/>
      <c r="N14" s="10">
        <f t="shared" si="1"/>
        <v>24.666666666666668</v>
      </c>
      <c r="O14" s="10" t="s">
        <v>140</v>
      </c>
      <c r="P14" s="10"/>
      <c r="Q14" s="10"/>
    </row>
    <row r="15" spans="1:17">
      <c r="A15" s="10">
        <v>8</v>
      </c>
      <c r="B15" s="10">
        <v>7</v>
      </c>
      <c r="C15" s="10">
        <v>8</v>
      </c>
      <c r="D15" s="10">
        <v>8</v>
      </c>
      <c r="E15" s="10">
        <v>3</v>
      </c>
      <c r="F15" s="10">
        <v>5</v>
      </c>
      <c r="G15" s="10">
        <v>4</v>
      </c>
      <c r="H15" s="10">
        <v>3</v>
      </c>
      <c r="I15" s="10">
        <v>3</v>
      </c>
      <c r="J15" s="10">
        <v>4</v>
      </c>
      <c r="K15" s="10"/>
      <c r="L15" s="10"/>
      <c r="M15" s="10"/>
      <c r="N15" s="10">
        <f t="shared" si="1"/>
        <v>25.666666666666668</v>
      </c>
      <c r="O15" s="10" t="s">
        <v>144</v>
      </c>
      <c r="P15" s="10"/>
      <c r="Q15" s="10"/>
    </row>
    <row r="16" spans="1:17">
      <c r="A16" s="10">
        <v>9</v>
      </c>
      <c r="B16" s="10">
        <v>8</v>
      </c>
      <c r="C16" s="10">
        <v>9</v>
      </c>
      <c r="D16" s="10">
        <v>9</v>
      </c>
      <c r="E16" s="10">
        <v>4</v>
      </c>
      <c r="F16" s="10">
        <v>5</v>
      </c>
      <c r="G16" s="10">
        <v>4</v>
      </c>
      <c r="H16" s="10">
        <v>4</v>
      </c>
      <c r="I16" s="10">
        <v>4</v>
      </c>
      <c r="J16" s="10">
        <v>4</v>
      </c>
      <c r="K16" s="10"/>
      <c r="L16" s="10"/>
      <c r="M16" s="10"/>
      <c r="N16" s="10">
        <f t="shared" si="1"/>
        <v>29.666666666666664</v>
      </c>
      <c r="O16" s="10" t="s">
        <v>139</v>
      </c>
      <c r="P16" s="10"/>
      <c r="Q16" s="10"/>
    </row>
    <row r="17" spans="1:17" s="31" customFormat="1">
      <c r="A17" s="10" t="s">
        <v>53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>
        <f t="shared" si="1"/>
        <v>0</v>
      </c>
      <c r="O17" s="10"/>
      <c r="P17" s="10"/>
      <c r="Q17" s="10"/>
    </row>
    <row r="18" spans="1:17">
      <c r="A18" s="10">
        <v>11</v>
      </c>
      <c r="B18" s="10">
        <v>8</v>
      </c>
      <c r="C18" s="10">
        <v>7</v>
      </c>
      <c r="D18" s="10">
        <v>8</v>
      </c>
      <c r="E18" s="10">
        <v>4</v>
      </c>
      <c r="F18" s="10">
        <v>4</v>
      </c>
      <c r="G18" s="10">
        <v>3</v>
      </c>
      <c r="H18" s="10">
        <v>4</v>
      </c>
      <c r="I18" s="10">
        <v>4</v>
      </c>
      <c r="J18" s="10">
        <v>4</v>
      </c>
      <c r="K18" s="10"/>
      <c r="L18" s="10"/>
      <c r="M18" s="10"/>
      <c r="N18" s="10">
        <f t="shared" si="1"/>
        <v>27.666666666666668</v>
      </c>
      <c r="O18" s="10" t="s">
        <v>140</v>
      </c>
      <c r="P18" s="10"/>
      <c r="Q18" s="10"/>
    </row>
    <row r="19" spans="1:17">
      <c r="A19" s="10">
        <v>12</v>
      </c>
      <c r="B19" s="10">
        <v>9</v>
      </c>
      <c r="C19" s="10">
        <v>9</v>
      </c>
      <c r="D19" s="10">
        <v>9</v>
      </c>
      <c r="E19" s="10">
        <v>4</v>
      </c>
      <c r="F19" s="10">
        <v>5</v>
      </c>
      <c r="G19" s="10">
        <v>5</v>
      </c>
      <c r="H19" s="10">
        <v>5</v>
      </c>
      <c r="I19" s="10">
        <v>4</v>
      </c>
      <c r="J19" s="10">
        <v>4</v>
      </c>
      <c r="K19" s="10"/>
      <c r="L19" s="10"/>
      <c r="M19" s="10"/>
      <c r="N19" s="10">
        <f t="shared" si="1"/>
        <v>31</v>
      </c>
      <c r="O19" s="10" t="s">
        <v>144</v>
      </c>
      <c r="P19" s="10"/>
      <c r="Q19" s="10"/>
    </row>
    <row r="20" spans="1:17">
      <c r="A20" s="10">
        <v>13</v>
      </c>
      <c r="B20" s="10">
        <v>6</v>
      </c>
      <c r="C20" s="10">
        <v>6</v>
      </c>
      <c r="D20" s="10">
        <v>6</v>
      </c>
      <c r="E20" s="10">
        <v>4</v>
      </c>
      <c r="F20" s="10">
        <v>4</v>
      </c>
      <c r="G20" s="10">
        <v>3</v>
      </c>
      <c r="H20" s="10">
        <v>3</v>
      </c>
      <c r="I20" s="10">
        <v>3</v>
      </c>
      <c r="J20" s="10">
        <v>3</v>
      </c>
      <c r="K20" s="10"/>
      <c r="L20" s="10"/>
      <c r="M20" s="10">
        <v>1</v>
      </c>
      <c r="N20" s="10">
        <f t="shared" si="1"/>
        <v>22</v>
      </c>
      <c r="O20" s="10"/>
      <c r="P20" s="10"/>
      <c r="Q20" s="10"/>
    </row>
    <row r="21" spans="1:17" s="31" customFormat="1">
      <c r="A21" s="10">
        <v>14</v>
      </c>
      <c r="B21" s="10">
        <v>10</v>
      </c>
      <c r="C21" s="10">
        <v>10</v>
      </c>
      <c r="D21" s="10">
        <v>10</v>
      </c>
      <c r="E21" s="10">
        <v>4</v>
      </c>
      <c r="F21" s="10">
        <v>5</v>
      </c>
      <c r="G21" s="10">
        <v>5</v>
      </c>
      <c r="H21" s="10">
        <v>5</v>
      </c>
      <c r="I21" s="10">
        <v>5</v>
      </c>
      <c r="J21" s="10">
        <v>5</v>
      </c>
      <c r="K21" s="10"/>
      <c r="L21" s="10"/>
      <c r="M21" s="10"/>
      <c r="N21" s="10">
        <f t="shared" si="1"/>
        <v>34</v>
      </c>
      <c r="O21" s="10" t="s">
        <v>139</v>
      </c>
      <c r="P21" s="10"/>
      <c r="Q21" s="10"/>
    </row>
    <row r="22" spans="1:17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>
        <f t="shared" si="1"/>
        <v>0</v>
      </c>
      <c r="O22" s="10"/>
      <c r="P22" s="10"/>
      <c r="Q22" s="10"/>
    </row>
    <row r="23" spans="1:17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>
        <f t="shared" si="1"/>
        <v>0</v>
      </c>
      <c r="O23" s="10"/>
      <c r="P23" s="10"/>
      <c r="Q23" s="10"/>
    </row>
    <row r="24" spans="1:17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>
        <f t="shared" si="1"/>
        <v>0</v>
      </c>
      <c r="O24" s="10"/>
      <c r="P24" s="10"/>
      <c r="Q24" s="10"/>
    </row>
    <row r="25" spans="1:17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>
        <f t="shared" si="1"/>
        <v>0</v>
      </c>
      <c r="O25" s="10"/>
      <c r="P25" s="10"/>
      <c r="Q25" s="10"/>
    </row>
    <row r="26" spans="1:17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>
        <f t="shared" si="1"/>
        <v>0</v>
      </c>
      <c r="O26" s="10"/>
      <c r="P26" s="10"/>
      <c r="Q26" s="10"/>
    </row>
    <row r="27" spans="1:17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>
        <f t="shared" si="1"/>
        <v>0</v>
      </c>
      <c r="O27" s="10"/>
      <c r="P27" s="10"/>
      <c r="Q27" s="10"/>
    </row>
    <row r="28" spans="1:17">
      <c r="N28" s="30">
        <f t="shared" si="1"/>
        <v>0</v>
      </c>
    </row>
    <row r="29" spans="1:17">
      <c r="N29" s="30">
        <f t="shared" si="1"/>
        <v>0</v>
      </c>
    </row>
    <row r="30" spans="1:17">
      <c r="N30" s="30">
        <f t="shared" si="1"/>
        <v>0</v>
      </c>
    </row>
    <row r="31" spans="1:17">
      <c r="N31" s="30">
        <f t="shared" si="1"/>
        <v>0</v>
      </c>
    </row>
    <row r="32" spans="1:17">
      <c r="N32" s="30">
        <f t="shared" si="1"/>
        <v>0</v>
      </c>
    </row>
    <row r="33" spans="14:14">
      <c r="N33" s="30">
        <f t="shared" ref="N33:N50" si="2">(B33+C33+D33)/3+E33+F33+H33+I33+J33+L33-M33</f>
        <v>0</v>
      </c>
    </row>
    <row r="34" spans="14:14">
      <c r="N34" s="30">
        <f t="shared" si="2"/>
        <v>0</v>
      </c>
    </row>
    <row r="35" spans="14:14">
      <c r="N35" s="30">
        <f t="shared" si="2"/>
        <v>0</v>
      </c>
    </row>
    <row r="36" spans="14:14">
      <c r="N36" s="30">
        <f t="shared" si="2"/>
        <v>0</v>
      </c>
    </row>
    <row r="37" spans="14:14">
      <c r="N37" s="30">
        <f t="shared" si="2"/>
        <v>0</v>
      </c>
    </row>
    <row r="38" spans="14:14">
      <c r="N38" s="30">
        <f t="shared" si="2"/>
        <v>0</v>
      </c>
    </row>
    <row r="39" spans="14:14">
      <c r="N39" s="30">
        <f t="shared" si="2"/>
        <v>0</v>
      </c>
    </row>
    <row r="40" spans="14:14">
      <c r="N40" s="30">
        <f t="shared" si="2"/>
        <v>0</v>
      </c>
    </row>
    <row r="41" spans="14:14">
      <c r="N41" s="30">
        <f t="shared" si="2"/>
        <v>0</v>
      </c>
    </row>
    <row r="42" spans="14:14">
      <c r="N42" s="30">
        <f t="shared" si="2"/>
        <v>0</v>
      </c>
    </row>
    <row r="43" spans="14:14">
      <c r="N43" s="30">
        <f t="shared" si="2"/>
        <v>0</v>
      </c>
    </row>
    <row r="44" spans="14:14">
      <c r="N44" s="30">
        <f t="shared" si="2"/>
        <v>0</v>
      </c>
    </row>
    <row r="45" spans="14:14">
      <c r="N45" s="30">
        <f t="shared" si="2"/>
        <v>0</v>
      </c>
    </row>
    <row r="46" spans="14:14">
      <c r="N46" s="30">
        <f t="shared" si="2"/>
        <v>0</v>
      </c>
    </row>
    <row r="47" spans="14:14">
      <c r="N47" s="30">
        <f t="shared" si="2"/>
        <v>0</v>
      </c>
    </row>
    <row r="48" spans="14:14">
      <c r="N48" s="30">
        <f t="shared" si="2"/>
        <v>0</v>
      </c>
    </row>
    <row r="49" spans="14:14">
      <c r="N49" s="30">
        <f t="shared" si="2"/>
        <v>0</v>
      </c>
    </row>
    <row r="50" spans="14:14">
      <c r="N50" s="30">
        <f t="shared" si="2"/>
        <v>0</v>
      </c>
    </row>
  </sheetData>
  <mergeCells count="3">
    <mergeCell ref="A1:J1"/>
    <mergeCell ref="B2:D2"/>
    <mergeCell ref="H2:J2"/>
  </mergeCells>
  <phoneticPr fontId="19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U24"/>
  <sheetViews>
    <sheetView workbookViewId="0">
      <selection activeCell="K17" sqref="K17"/>
    </sheetView>
  </sheetViews>
  <sheetFormatPr defaultRowHeight="15"/>
  <cols>
    <col min="7" max="7" width="8.140625" customWidth="1"/>
    <col min="8" max="8" width="6.5703125" customWidth="1"/>
    <col min="9" max="13" width="7.140625" customWidth="1"/>
    <col min="14" max="14" width="6.85546875" customWidth="1"/>
    <col min="15" max="15" width="6" customWidth="1"/>
    <col min="16" max="16" width="12.85546875" customWidth="1"/>
    <col min="17" max="17" width="6.7109375" customWidth="1"/>
    <col min="18" max="18" width="10.42578125" style="22" customWidth="1"/>
    <col min="19" max="19" width="8.28515625" customWidth="1"/>
    <col min="20" max="20" width="17.42578125" customWidth="1"/>
  </cols>
  <sheetData>
    <row r="1" spans="1:21">
      <c r="A1" s="176" t="s">
        <v>69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84"/>
      <c r="S1" s="5"/>
      <c r="T1" s="5"/>
    </row>
    <row r="2" spans="1:21">
      <c r="A2" s="10"/>
      <c r="B2" s="176" t="s">
        <v>58</v>
      </c>
      <c r="C2" s="176"/>
      <c r="D2" s="176"/>
      <c r="E2" s="10"/>
      <c r="F2" s="10"/>
      <c r="G2" s="10"/>
      <c r="H2" s="10"/>
      <c r="I2" s="176"/>
      <c r="J2" s="176"/>
      <c r="K2" s="176"/>
      <c r="L2" s="176"/>
      <c r="M2" s="176"/>
      <c r="N2" s="176"/>
      <c r="O2" s="176"/>
      <c r="P2" s="176"/>
      <c r="Q2" s="84"/>
      <c r="S2" s="5"/>
      <c r="T2" s="5"/>
    </row>
    <row r="3" spans="1:21">
      <c r="A3" s="10" t="s">
        <v>57</v>
      </c>
      <c r="B3" s="10" t="s">
        <v>123</v>
      </c>
      <c r="C3" s="10" t="s">
        <v>126</v>
      </c>
      <c r="D3" s="10" t="s">
        <v>118</v>
      </c>
      <c r="E3" s="10" t="s">
        <v>70</v>
      </c>
      <c r="F3" s="10" t="s">
        <v>59</v>
      </c>
      <c r="G3" s="116" t="s">
        <v>71</v>
      </c>
      <c r="H3" s="117"/>
      <c r="I3" s="118"/>
      <c r="J3" s="103" t="s">
        <v>112</v>
      </c>
      <c r="K3" s="104"/>
      <c r="L3" s="105"/>
      <c r="M3" s="116" t="s">
        <v>72</v>
      </c>
      <c r="N3" s="117"/>
      <c r="O3" s="118"/>
      <c r="P3" s="10" t="s">
        <v>73</v>
      </c>
      <c r="Q3" s="84"/>
      <c r="R3" s="22" t="s">
        <v>75</v>
      </c>
      <c r="S3" s="5" t="s">
        <v>40</v>
      </c>
      <c r="T3" s="5" t="s">
        <v>143</v>
      </c>
    </row>
    <row r="4" spans="1:21">
      <c r="A4" s="85"/>
      <c r="B4" s="85"/>
      <c r="C4" s="85"/>
      <c r="D4" s="85"/>
      <c r="E4" s="103" t="s">
        <v>82</v>
      </c>
      <c r="F4" s="105"/>
      <c r="G4" s="103" t="s">
        <v>123</v>
      </c>
      <c r="H4" s="104"/>
      <c r="I4" s="105"/>
      <c r="J4" s="77"/>
      <c r="K4" s="77"/>
      <c r="L4" s="77"/>
      <c r="M4" s="116" t="s">
        <v>118</v>
      </c>
      <c r="N4" s="117"/>
      <c r="O4" s="118"/>
      <c r="P4" s="85" t="s">
        <v>128</v>
      </c>
      <c r="Q4" s="86"/>
      <c r="S4" s="5"/>
      <c r="T4" s="5"/>
    </row>
    <row r="5" spans="1:21">
      <c r="A5" s="10" t="s">
        <v>100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84"/>
      <c r="S5" s="5">
        <f>(B5+C5+D5)/3+E5+F5+G5+H5+I5+M5+N5+O5+P5+Q5-R5</f>
        <v>0</v>
      </c>
      <c r="T5" s="5"/>
    </row>
    <row r="6" spans="1:21">
      <c r="A6" s="5">
        <v>1</v>
      </c>
      <c r="B6" s="5">
        <v>6</v>
      </c>
      <c r="C6" s="5">
        <v>6</v>
      </c>
      <c r="D6" s="5">
        <v>6</v>
      </c>
      <c r="E6" s="5">
        <v>6</v>
      </c>
      <c r="F6" s="5">
        <v>5</v>
      </c>
      <c r="G6" s="5">
        <v>3</v>
      </c>
      <c r="H6" s="5">
        <v>3</v>
      </c>
      <c r="I6" s="5">
        <v>4</v>
      </c>
      <c r="J6" s="5">
        <v>3</v>
      </c>
      <c r="K6" s="5">
        <v>3</v>
      </c>
      <c r="L6" s="5">
        <v>3</v>
      </c>
      <c r="M6" s="5">
        <v>6</v>
      </c>
      <c r="N6" s="5">
        <v>6</v>
      </c>
      <c r="O6" s="5">
        <v>6</v>
      </c>
      <c r="P6" s="5">
        <v>7</v>
      </c>
      <c r="Q6" s="37"/>
      <c r="S6" s="5">
        <f>(B6+C6+D6)/3+E6+F6+G6+H6+I6+M6+N6+O6+P6+Q6-R6+L6+K6+J6</f>
        <v>61</v>
      </c>
      <c r="T6" s="5" t="s">
        <v>142</v>
      </c>
    </row>
    <row r="7" spans="1:2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37"/>
      <c r="S7" s="5">
        <f t="shared" ref="S7:S20" si="0">(B7+C7+D7)/3+E7+F7+G7+H7+I7+M7+N7+O7+P7+Q7-R7+L7+K7+J7</f>
        <v>0</v>
      </c>
      <c r="T7" s="5"/>
    </row>
    <row r="8" spans="1:21">
      <c r="A8" s="10" t="s">
        <v>99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40"/>
      <c r="R8" s="41"/>
      <c r="S8" s="5">
        <f t="shared" si="0"/>
        <v>0</v>
      </c>
      <c r="T8" s="29"/>
    </row>
    <row r="9" spans="1:21" s="5" customFormat="1">
      <c r="A9" s="5">
        <v>2</v>
      </c>
      <c r="B9" s="5">
        <v>7</v>
      </c>
      <c r="C9" s="5">
        <v>7</v>
      </c>
      <c r="D9" s="5">
        <v>6</v>
      </c>
      <c r="E9" s="5">
        <v>6</v>
      </c>
      <c r="F9" s="5">
        <v>6</v>
      </c>
      <c r="G9" s="5">
        <v>3</v>
      </c>
      <c r="H9" s="5">
        <v>3</v>
      </c>
      <c r="I9" s="5">
        <v>3</v>
      </c>
      <c r="J9" s="5">
        <v>4</v>
      </c>
      <c r="K9" s="5">
        <v>4</v>
      </c>
      <c r="L9" s="5">
        <v>5</v>
      </c>
      <c r="M9" s="5">
        <v>8</v>
      </c>
      <c r="N9" s="5">
        <v>8</v>
      </c>
      <c r="O9" s="5">
        <v>8</v>
      </c>
      <c r="P9" s="5">
        <v>8</v>
      </c>
      <c r="Q9" s="37"/>
      <c r="R9" s="22"/>
      <c r="S9" s="5">
        <f t="shared" si="0"/>
        <v>72.666666666666671</v>
      </c>
      <c r="U9" s="38"/>
    </row>
    <row r="10" spans="1:21" s="5" customFormat="1">
      <c r="A10" s="5">
        <v>4</v>
      </c>
      <c r="B10" s="5">
        <v>9</v>
      </c>
      <c r="C10" s="5">
        <v>9</v>
      </c>
      <c r="D10" s="5">
        <v>10</v>
      </c>
      <c r="E10" s="5">
        <v>8</v>
      </c>
      <c r="F10" s="5">
        <v>8</v>
      </c>
      <c r="G10" s="5">
        <v>3</v>
      </c>
      <c r="H10" s="5">
        <v>4</v>
      </c>
      <c r="I10" s="5">
        <v>5</v>
      </c>
      <c r="J10" s="5">
        <v>4</v>
      </c>
      <c r="K10" s="5">
        <v>4</v>
      </c>
      <c r="L10" s="5">
        <v>5</v>
      </c>
      <c r="M10" s="5">
        <v>9</v>
      </c>
      <c r="N10" s="5">
        <v>9</v>
      </c>
      <c r="O10" s="5">
        <v>9</v>
      </c>
      <c r="P10" s="5">
        <v>9</v>
      </c>
      <c r="Q10" s="37"/>
      <c r="R10" s="22"/>
      <c r="S10" s="5">
        <f t="shared" si="0"/>
        <v>86.333333333333343</v>
      </c>
      <c r="T10" s="5" t="s">
        <v>139</v>
      </c>
    </row>
    <row r="11" spans="1:21" s="5" customFormat="1">
      <c r="A11" s="5" t="s">
        <v>55</v>
      </c>
      <c r="Q11" s="37"/>
      <c r="R11" s="22"/>
      <c r="S11" s="5">
        <f t="shared" si="0"/>
        <v>0</v>
      </c>
    </row>
    <row r="12" spans="1:21" s="5" customFormat="1">
      <c r="A12" s="5">
        <v>9</v>
      </c>
      <c r="B12" s="5">
        <v>7</v>
      </c>
      <c r="C12" s="5">
        <v>6</v>
      </c>
      <c r="D12" s="5">
        <v>7</v>
      </c>
      <c r="E12" s="5">
        <v>7</v>
      </c>
      <c r="F12" s="5">
        <v>6</v>
      </c>
      <c r="G12" s="5">
        <v>3</v>
      </c>
      <c r="H12" s="5">
        <v>3</v>
      </c>
      <c r="I12" s="5">
        <v>5</v>
      </c>
      <c r="J12" s="5">
        <v>4</v>
      </c>
      <c r="K12" s="5">
        <v>4</v>
      </c>
      <c r="L12" s="5">
        <v>5</v>
      </c>
      <c r="M12" s="5">
        <v>7</v>
      </c>
      <c r="N12" s="5">
        <v>7</v>
      </c>
      <c r="O12" s="5">
        <v>7</v>
      </c>
      <c r="P12" s="5">
        <v>9</v>
      </c>
      <c r="Q12" s="37"/>
      <c r="R12" s="22"/>
      <c r="S12" s="5">
        <f t="shared" si="0"/>
        <v>73.666666666666671</v>
      </c>
    </row>
    <row r="13" spans="1:21" s="5" customFormat="1">
      <c r="A13" s="5">
        <v>7</v>
      </c>
      <c r="B13" s="5">
        <v>8</v>
      </c>
      <c r="C13" s="5">
        <v>7</v>
      </c>
      <c r="D13" s="5">
        <v>8</v>
      </c>
      <c r="E13" s="5">
        <v>7</v>
      </c>
      <c r="F13" s="5">
        <v>7</v>
      </c>
      <c r="G13" s="5">
        <v>3</v>
      </c>
      <c r="H13" s="5">
        <v>4</v>
      </c>
      <c r="I13" s="5">
        <v>5</v>
      </c>
      <c r="J13" s="5">
        <v>5</v>
      </c>
      <c r="K13" s="5">
        <v>4</v>
      </c>
      <c r="L13" s="5">
        <v>3</v>
      </c>
      <c r="M13" s="5">
        <v>8</v>
      </c>
      <c r="N13" s="5">
        <v>8</v>
      </c>
      <c r="O13" s="5">
        <v>8</v>
      </c>
      <c r="P13" s="5">
        <v>9</v>
      </c>
      <c r="Q13" s="37"/>
      <c r="R13" s="22"/>
      <c r="S13" s="5">
        <f t="shared" si="0"/>
        <v>78.666666666666671</v>
      </c>
      <c r="T13" s="5" t="s">
        <v>140</v>
      </c>
    </row>
    <row r="14" spans="1:21" s="5" customFormat="1">
      <c r="A14" s="5">
        <v>6</v>
      </c>
      <c r="B14" s="5">
        <v>9</v>
      </c>
      <c r="C14" s="5">
        <v>8</v>
      </c>
      <c r="D14" s="5">
        <v>9</v>
      </c>
      <c r="E14" s="5">
        <v>8</v>
      </c>
      <c r="F14" s="5">
        <v>8</v>
      </c>
      <c r="G14" s="5">
        <v>4</v>
      </c>
      <c r="H14" s="5">
        <v>5</v>
      </c>
      <c r="I14" s="5">
        <v>5</v>
      </c>
      <c r="J14" s="5">
        <v>5</v>
      </c>
      <c r="K14" s="5">
        <v>5</v>
      </c>
      <c r="L14" s="5">
        <v>5</v>
      </c>
      <c r="M14" s="5">
        <v>8</v>
      </c>
      <c r="N14" s="5">
        <v>8</v>
      </c>
      <c r="O14" s="5">
        <v>8</v>
      </c>
      <c r="P14" s="5">
        <v>9</v>
      </c>
      <c r="Q14" s="37"/>
      <c r="R14" s="22"/>
      <c r="S14" s="5">
        <f t="shared" si="0"/>
        <v>86.666666666666657</v>
      </c>
      <c r="T14" s="5" t="s">
        <v>144</v>
      </c>
    </row>
    <row r="15" spans="1:21" s="20" customFormat="1">
      <c r="A15" s="20" t="s">
        <v>53</v>
      </c>
      <c r="Q15" s="37"/>
      <c r="R15" s="36"/>
      <c r="S15" s="5">
        <f t="shared" si="0"/>
        <v>0</v>
      </c>
    </row>
    <row r="16" spans="1:21" s="5" customFormat="1">
      <c r="A16" s="5">
        <v>5</v>
      </c>
      <c r="B16" s="5">
        <v>10</v>
      </c>
      <c r="C16" s="5">
        <v>10</v>
      </c>
      <c r="D16" s="5">
        <v>10</v>
      </c>
      <c r="E16" s="5">
        <v>9</v>
      </c>
      <c r="F16" s="5">
        <v>9</v>
      </c>
      <c r="G16" s="5">
        <v>4</v>
      </c>
      <c r="H16" s="5">
        <v>5</v>
      </c>
      <c r="I16" s="5">
        <v>5</v>
      </c>
      <c r="J16" s="5">
        <v>5</v>
      </c>
      <c r="K16" s="5">
        <v>5</v>
      </c>
      <c r="L16" s="5">
        <v>5</v>
      </c>
      <c r="M16" s="5">
        <v>10</v>
      </c>
      <c r="N16" s="5">
        <v>10</v>
      </c>
      <c r="O16" s="5">
        <v>10</v>
      </c>
      <c r="P16" s="5">
        <v>10</v>
      </c>
      <c r="Q16" s="37"/>
      <c r="R16" s="22"/>
      <c r="S16" s="5">
        <f t="shared" si="0"/>
        <v>97</v>
      </c>
      <c r="T16" s="5" t="s">
        <v>139</v>
      </c>
    </row>
    <row r="17" spans="1:20" s="5" customFormat="1">
      <c r="A17" s="5">
        <v>11</v>
      </c>
      <c r="B17" s="5">
        <v>9</v>
      </c>
      <c r="C17" s="5">
        <v>9</v>
      </c>
      <c r="D17" s="5">
        <v>9</v>
      </c>
      <c r="E17" s="5">
        <v>9</v>
      </c>
      <c r="F17" s="5">
        <v>7</v>
      </c>
      <c r="G17" s="5">
        <v>4</v>
      </c>
      <c r="H17" s="5">
        <v>5</v>
      </c>
      <c r="I17" s="5">
        <v>5</v>
      </c>
      <c r="J17" s="5">
        <v>4</v>
      </c>
      <c r="K17" s="5">
        <v>5</v>
      </c>
      <c r="L17" s="5">
        <v>5</v>
      </c>
      <c r="M17" s="5">
        <v>10</v>
      </c>
      <c r="N17" s="5">
        <v>10</v>
      </c>
      <c r="O17" s="5">
        <v>10</v>
      </c>
      <c r="P17" s="5">
        <v>9</v>
      </c>
      <c r="Q17" s="37"/>
      <c r="R17" s="22"/>
      <c r="S17" s="5">
        <f t="shared" si="0"/>
        <v>92</v>
      </c>
      <c r="T17" s="5" t="s">
        <v>144</v>
      </c>
    </row>
    <row r="18" spans="1:20" s="5" customFormat="1">
      <c r="A18" s="5">
        <v>12</v>
      </c>
      <c r="B18" s="5">
        <v>8</v>
      </c>
      <c r="C18" s="5">
        <v>8</v>
      </c>
      <c r="D18" s="5">
        <v>8</v>
      </c>
      <c r="E18" s="5">
        <v>7</v>
      </c>
      <c r="F18" s="5">
        <v>6</v>
      </c>
      <c r="G18" s="5">
        <v>5</v>
      </c>
      <c r="H18" s="5">
        <v>5</v>
      </c>
      <c r="I18" s="5">
        <v>5</v>
      </c>
      <c r="J18" s="5">
        <v>4</v>
      </c>
      <c r="K18" s="5">
        <v>4</v>
      </c>
      <c r="L18" s="5">
        <v>5</v>
      </c>
      <c r="M18" s="5">
        <v>9</v>
      </c>
      <c r="N18" s="5">
        <v>9</v>
      </c>
      <c r="O18" s="5">
        <v>9</v>
      </c>
      <c r="P18" s="5">
        <v>9</v>
      </c>
      <c r="Q18" s="37"/>
      <c r="R18" s="22"/>
      <c r="S18" s="5">
        <f t="shared" si="0"/>
        <v>85</v>
      </c>
    </row>
    <row r="19" spans="1:20" s="5" customFormat="1">
      <c r="A19" s="5">
        <v>13</v>
      </c>
      <c r="B19" s="5">
        <v>8</v>
      </c>
      <c r="C19" s="5">
        <v>8</v>
      </c>
      <c r="D19" s="5">
        <v>8</v>
      </c>
      <c r="E19" s="5">
        <v>8</v>
      </c>
      <c r="F19" s="5">
        <v>7</v>
      </c>
      <c r="G19" s="5">
        <v>5</v>
      </c>
      <c r="H19" s="5">
        <v>4</v>
      </c>
      <c r="I19" s="5">
        <v>4</v>
      </c>
      <c r="J19" s="5">
        <v>5</v>
      </c>
      <c r="K19" s="5">
        <v>5</v>
      </c>
      <c r="L19" s="5">
        <v>5</v>
      </c>
      <c r="M19" s="5">
        <v>9</v>
      </c>
      <c r="N19" s="5">
        <v>9</v>
      </c>
      <c r="O19" s="5">
        <v>10</v>
      </c>
      <c r="P19" s="5">
        <v>9</v>
      </c>
      <c r="Q19" s="37"/>
      <c r="R19" s="22"/>
      <c r="S19" s="5">
        <f t="shared" si="0"/>
        <v>88</v>
      </c>
      <c r="T19" s="5" t="s">
        <v>140</v>
      </c>
    </row>
    <row r="20" spans="1:20" s="5" customFormat="1">
      <c r="Q20" s="37"/>
      <c r="R20" s="22"/>
      <c r="S20" s="5">
        <f t="shared" si="0"/>
        <v>0</v>
      </c>
    </row>
    <row r="21" spans="1:20" s="5" customFormat="1">
      <c r="Q21" s="37"/>
      <c r="R21" s="22"/>
      <c r="S21" s="38"/>
    </row>
    <row r="22" spans="1:20" s="20" customFormat="1">
      <c r="Q22" s="37"/>
      <c r="R22" s="36"/>
      <c r="S22" s="39"/>
    </row>
    <row r="23" spans="1:20" s="5" customFormat="1">
      <c r="Q23" s="37"/>
      <c r="R23" s="22"/>
      <c r="S23" s="38"/>
    </row>
    <row r="24" spans="1:20" s="5" customFormat="1">
      <c r="Q24" s="37"/>
      <c r="R24" s="22"/>
      <c r="S24" s="38"/>
    </row>
  </sheetData>
  <mergeCells count="9">
    <mergeCell ref="G4:I4"/>
    <mergeCell ref="M4:O4"/>
    <mergeCell ref="E4:F4"/>
    <mergeCell ref="A1:P1"/>
    <mergeCell ref="B2:D2"/>
    <mergeCell ref="I2:P2"/>
    <mergeCell ref="M3:O3"/>
    <mergeCell ref="G3:I3"/>
    <mergeCell ref="J3:L3"/>
  </mergeCells>
  <phoneticPr fontId="19" type="noConversion"/>
  <pageMargins left="0.7" right="0.20833333333333334" top="0.75" bottom="0.75" header="0.3" footer="0.3"/>
  <pageSetup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A2" sqref="A2"/>
    </sheetView>
  </sheetViews>
  <sheetFormatPr defaultRowHeight="15"/>
  <sheetData>
    <row r="1" spans="1:10">
      <c r="A1" s="177"/>
      <c r="B1" s="177"/>
      <c r="C1" s="177"/>
      <c r="D1" s="177"/>
      <c r="E1" s="177"/>
      <c r="F1" s="177"/>
      <c r="G1" s="177"/>
    </row>
    <row r="2" spans="1:10" ht="26.25" customHeight="1">
      <c r="A2" s="24"/>
      <c r="D2" s="178" t="s">
        <v>101</v>
      </c>
      <c r="E2" s="177"/>
      <c r="F2" s="177"/>
      <c r="G2" s="177"/>
      <c r="H2" s="177"/>
      <c r="I2" s="177"/>
    </row>
    <row r="3" spans="1:10">
      <c r="D3" t="s">
        <v>113</v>
      </c>
      <c r="E3" t="s">
        <v>82</v>
      </c>
      <c r="F3" t="s">
        <v>89</v>
      </c>
    </row>
    <row r="4" spans="1:10">
      <c r="D4" s="103" t="s">
        <v>45</v>
      </c>
      <c r="E4" s="104"/>
      <c r="F4" s="104"/>
      <c r="G4" s="104"/>
      <c r="H4" s="105"/>
      <c r="I4" s="24" t="s">
        <v>87</v>
      </c>
      <c r="J4" s="24"/>
    </row>
    <row r="5" spans="1:10">
      <c r="C5">
        <v>1</v>
      </c>
      <c r="D5" s="10">
        <v>30</v>
      </c>
      <c r="E5" s="10">
        <v>30</v>
      </c>
      <c r="F5" s="10">
        <v>30</v>
      </c>
      <c r="G5" s="10"/>
      <c r="H5" s="24">
        <f>(D5+E5+F5)/3</f>
        <v>30</v>
      </c>
      <c r="I5" s="24" t="s">
        <v>139</v>
      </c>
      <c r="J5" s="24"/>
    </row>
    <row r="6" spans="1:10">
      <c r="D6" s="5"/>
      <c r="E6" s="5"/>
      <c r="F6" s="5"/>
      <c r="G6" s="5"/>
    </row>
    <row r="7" spans="1:10">
      <c r="D7" s="5"/>
      <c r="E7" s="5"/>
      <c r="F7" s="5"/>
      <c r="G7" s="5"/>
    </row>
    <row r="8" spans="1:10">
      <c r="D8" s="5"/>
      <c r="E8" s="5"/>
      <c r="F8" s="5"/>
      <c r="G8" s="5"/>
      <c r="H8">
        <f>(D8+E8+F8)/3</f>
        <v>0</v>
      </c>
    </row>
    <row r="9" spans="1:10">
      <c r="D9" s="5"/>
      <c r="E9" s="5"/>
      <c r="F9" s="5"/>
      <c r="G9" s="5"/>
      <c r="H9">
        <f>(D9+E9+F9)/3</f>
        <v>0</v>
      </c>
    </row>
    <row r="10" spans="1:10">
      <c r="D10" s="5"/>
      <c r="E10" s="5"/>
      <c r="F10" s="5"/>
      <c r="G10" s="5"/>
      <c r="H10" s="5"/>
    </row>
    <row r="11" spans="1:10">
      <c r="D11" s="5"/>
      <c r="E11" s="5"/>
      <c r="F11" s="5"/>
      <c r="G11" s="5"/>
      <c r="H11" s="5"/>
      <c r="J11">
        <f>(D11+E11+F11+G11+H11)/5</f>
        <v>0</v>
      </c>
    </row>
  </sheetData>
  <mergeCells count="3">
    <mergeCell ref="A1:G1"/>
    <mergeCell ref="D4:H4"/>
    <mergeCell ref="D2:I2"/>
  </mergeCells>
  <phoneticPr fontId="19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Z13"/>
  <sheetViews>
    <sheetView workbookViewId="0">
      <selection activeCell="A2" sqref="A2"/>
    </sheetView>
  </sheetViews>
  <sheetFormatPr defaultRowHeight="15"/>
  <cols>
    <col min="18" max="18" width="11.85546875" customWidth="1"/>
  </cols>
  <sheetData>
    <row r="1" spans="1:26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30" customHeight="1">
      <c r="A2" s="24"/>
      <c r="B2" s="24"/>
      <c r="C2" s="24"/>
      <c r="D2" s="24"/>
      <c r="E2" s="24"/>
      <c r="F2" s="179" t="s">
        <v>121</v>
      </c>
      <c r="G2" s="179"/>
      <c r="H2" s="179"/>
      <c r="I2" s="179"/>
      <c r="J2" s="179"/>
      <c r="K2" s="179"/>
      <c r="L2" s="179"/>
      <c r="M2" s="179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idden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92"/>
      <c r="Y3" s="24"/>
      <c r="Z3" s="24"/>
    </row>
    <row r="4" spans="1:26">
      <c r="A4" s="112" t="s">
        <v>1</v>
      </c>
      <c r="B4" s="115" t="s">
        <v>22</v>
      </c>
      <c r="C4" s="115"/>
      <c r="D4" s="115"/>
      <c r="E4" s="115"/>
      <c r="F4" s="115"/>
      <c r="G4" s="180" t="s">
        <v>102</v>
      </c>
      <c r="H4" s="10"/>
      <c r="I4" s="10"/>
      <c r="J4" s="10" t="s">
        <v>82</v>
      </c>
      <c r="K4" s="10"/>
      <c r="L4" s="10"/>
      <c r="M4" s="10"/>
      <c r="N4" s="10"/>
      <c r="O4" s="10"/>
      <c r="P4" s="10" t="s">
        <v>86</v>
      </c>
      <c r="Q4" s="10"/>
      <c r="R4" s="10"/>
      <c r="S4" s="10"/>
      <c r="T4" s="10"/>
      <c r="U4" s="10"/>
      <c r="V4" s="10"/>
      <c r="W4" s="10"/>
      <c r="X4" s="14"/>
      <c r="Y4" s="24"/>
      <c r="Z4" s="24"/>
    </row>
    <row r="5" spans="1:26" ht="57" customHeight="1">
      <c r="A5" s="113"/>
      <c r="B5" s="10" t="s">
        <v>118</v>
      </c>
      <c r="C5" s="10" t="s">
        <v>119</v>
      </c>
      <c r="D5" s="10" t="s">
        <v>88</v>
      </c>
      <c r="E5" s="10"/>
      <c r="F5" s="95" t="s">
        <v>103</v>
      </c>
      <c r="G5" s="181"/>
      <c r="H5" s="10" t="s">
        <v>3</v>
      </c>
      <c r="I5" s="10" t="s">
        <v>115</v>
      </c>
      <c r="J5" s="10" t="s">
        <v>34</v>
      </c>
      <c r="K5" s="10" t="s">
        <v>35</v>
      </c>
      <c r="L5" s="95" t="s">
        <v>107</v>
      </c>
      <c r="M5" s="95" t="s">
        <v>108</v>
      </c>
      <c r="N5" s="10" t="s">
        <v>37</v>
      </c>
      <c r="O5" s="10" t="s">
        <v>8</v>
      </c>
      <c r="P5" s="10" t="s">
        <v>90</v>
      </c>
      <c r="Q5" s="95" t="s">
        <v>104</v>
      </c>
      <c r="R5" s="95" t="s">
        <v>105</v>
      </c>
      <c r="S5" s="95" t="s">
        <v>106</v>
      </c>
      <c r="T5" s="95" t="s">
        <v>110</v>
      </c>
      <c r="U5" s="95" t="s">
        <v>109</v>
      </c>
      <c r="V5" s="10" t="s">
        <v>9</v>
      </c>
      <c r="W5" s="10" t="s">
        <v>40</v>
      </c>
      <c r="X5" s="14" t="s">
        <v>11</v>
      </c>
      <c r="Y5" s="24"/>
      <c r="Z5" s="24"/>
    </row>
    <row r="6" spans="1:26">
      <c r="A6" s="114"/>
      <c r="B6" s="103"/>
      <c r="C6" s="104"/>
      <c r="D6" s="104"/>
      <c r="E6" s="104"/>
      <c r="F6" s="105"/>
      <c r="G6" s="116"/>
      <c r="H6" s="117"/>
      <c r="I6" s="117"/>
      <c r="J6" s="118"/>
      <c r="K6" s="116"/>
      <c r="L6" s="117"/>
      <c r="M6" s="118"/>
      <c r="N6" s="116"/>
      <c r="O6" s="117"/>
      <c r="P6" s="117"/>
      <c r="Q6" s="117"/>
      <c r="R6" s="118"/>
      <c r="S6" s="78"/>
      <c r="T6" s="78"/>
      <c r="U6" s="78"/>
      <c r="V6" s="10"/>
      <c r="W6" s="10"/>
      <c r="X6" s="14"/>
      <c r="Y6" s="24"/>
      <c r="Z6" s="24"/>
    </row>
    <row r="7" spans="1:26">
      <c r="A7" s="10" t="s">
        <v>99</v>
      </c>
      <c r="B7" s="103"/>
      <c r="C7" s="104"/>
      <c r="D7" s="104"/>
      <c r="E7" s="104"/>
      <c r="F7" s="105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4"/>
      <c r="Y7" s="24"/>
      <c r="Z7" s="24"/>
    </row>
    <row r="8" spans="1:26">
      <c r="A8" s="10">
        <v>2</v>
      </c>
      <c r="B8" s="10">
        <v>28</v>
      </c>
      <c r="C8" s="10">
        <v>28</v>
      </c>
      <c r="D8" s="10">
        <v>28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>
        <f>(B8+C8+D8)/3+F8+G8+H8+I8+J8+K8+L8+M8+N8+O8+P8+Q8+R8+S8+T8+U8-V8</f>
        <v>28</v>
      </c>
      <c r="X8" s="14" t="s">
        <v>140</v>
      </c>
      <c r="Y8" s="24"/>
      <c r="Z8" s="24"/>
    </row>
    <row r="9" spans="1:26">
      <c r="A9" s="10" t="s">
        <v>21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10">
        <f>(B9+C9+D9)/3+F9+G9+H9+I9+J9+K9+L9+M9+N9+O9+P9+Q9+R9+S9+T9+U9-V9</f>
        <v>0</v>
      </c>
      <c r="X9" s="93"/>
      <c r="Y9" s="24"/>
      <c r="Z9" s="24"/>
    </row>
    <row r="10" spans="1:26">
      <c r="A10" s="10">
        <v>3</v>
      </c>
      <c r="B10" s="10">
        <v>29</v>
      </c>
      <c r="C10" s="10">
        <v>29</v>
      </c>
      <c r="D10" s="10">
        <v>29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>
        <f>(B10+C10+D10)/3+F10+G10+H10+I10+J10+K10+L10+M10+N10+O10+P10+Q10+R10+S10+T10+U10-V10</f>
        <v>29</v>
      </c>
      <c r="X10" s="14" t="s">
        <v>144</v>
      </c>
      <c r="Y10" s="24"/>
      <c r="Z10" s="24"/>
    </row>
    <row r="11" spans="1:26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4"/>
      <c r="Y11" s="24"/>
      <c r="Z11" s="24"/>
    </row>
    <row r="12" spans="1:26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4"/>
      <c r="Y12" s="24"/>
      <c r="Z12" s="24"/>
    </row>
    <row r="13" spans="1:26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</sheetData>
  <mergeCells count="9">
    <mergeCell ref="F2:M2"/>
    <mergeCell ref="G4:G5"/>
    <mergeCell ref="K6:M6"/>
    <mergeCell ref="N6:R6"/>
    <mergeCell ref="A4:A6"/>
    <mergeCell ref="B4:F4"/>
    <mergeCell ref="B6:F6"/>
    <mergeCell ref="G6:J6"/>
    <mergeCell ref="B7:F7"/>
  </mergeCells>
  <phoneticPr fontId="19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10"/>
  <sheetViews>
    <sheetView workbookViewId="0"/>
  </sheetViews>
  <sheetFormatPr defaultRowHeight="15"/>
  <sheetData>
    <row r="1" spans="1:7">
      <c r="A1" s="10"/>
      <c r="B1" s="182" t="s">
        <v>111</v>
      </c>
      <c r="C1" s="183"/>
      <c r="D1" s="184"/>
      <c r="E1" s="5"/>
    </row>
    <row r="2" spans="1:7">
      <c r="A2" s="5"/>
      <c r="B2" s="5" t="s">
        <v>141</v>
      </c>
      <c r="C2" s="5" t="s">
        <v>124</v>
      </c>
      <c r="D2" s="5" t="s">
        <v>133</v>
      </c>
      <c r="E2" s="5"/>
      <c r="F2" s="10" t="s">
        <v>29</v>
      </c>
      <c r="G2" s="5"/>
    </row>
    <row r="3" spans="1:7">
      <c r="A3" s="5" t="s">
        <v>100</v>
      </c>
      <c r="B3" s="5"/>
      <c r="C3" s="5"/>
      <c r="D3" s="5"/>
      <c r="E3" s="9">
        <f>(B3+C3+D3)/3</f>
        <v>0</v>
      </c>
      <c r="F3" s="10"/>
      <c r="G3" s="5"/>
    </row>
    <row r="4" spans="1:7">
      <c r="A4" s="5">
        <v>101</v>
      </c>
      <c r="B4" s="5">
        <v>25</v>
      </c>
      <c r="C4" s="5">
        <v>25</v>
      </c>
      <c r="D4" s="5">
        <v>25</v>
      </c>
      <c r="E4" s="9">
        <f t="shared" ref="E4:E9" si="0">(B4+C4+D4)/3</f>
        <v>25</v>
      </c>
      <c r="F4" s="5" t="s">
        <v>142</v>
      </c>
      <c r="G4" s="5"/>
    </row>
    <row r="5" spans="1:7">
      <c r="A5" s="5"/>
      <c r="B5" s="5"/>
      <c r="C5" s="5"/>
      <c r="D5" s="5"/>
      <c r="E5" s="9">
        <f t="shared" si="0"/>
        <v>0</v>
      </c>
      <c r="F5" s="5"/>
      <c r="G5" s="5"/>
    </row>
    <row r="6" spans="1:7">
      <c r="A6" s="5"/>
      <c r="B6" s="5"/>
      <c r="C6" s="5"/>
      <c r="D6" s="5"/>
      <c r="E6" s="9">
        <f t="shared" si="0"/>
        <v>0</v>
      </c>
      <c r="F6" s="10"/>
      <c r="G6" s="5"/>
    </row>
    <row r="7" spans="1:7">
      <c r="A7" s="5"/>
      <c r="B7" s="5"/>
      <c r="C7" s="5"/>
      <c r="D7" s="5"/>
      <c r="E7" s="9">
        <f t="shared" si="0"/>
        <v>0</v>
      </c>
      <c r="F7" s="5"/>
      <c r="G7" s="5"/>
    </row>
    <row r="8" spans="1:7">
      <c r="A8" s="5"/>
      <c r="B8" s="5"/>
      <c r="C8" s="5"/>
      <c r="D8" s="5"/>
      <c r="E8" s="9">
        <f t="shared" si="0"/>
        <v>0</v>
      </c>
      <c r="F8" s="10"/>
      <c r="G8" s="5"/>
    </row>
    <row r="9" spans="1:7">
      <c r="A9" s="10"/>
      <c r="B9" s="5"/>
      <c r="C9" s="5"/>
      <c r="D9" s="5"/>
      <c r="E9" s="9">
        <f t="shared" si="0"/>
        <v>0</v>
      </c>
      <c r="F9" s="5"/>
      <c r="G9" s="5"/>
    </row>
    <row r="10" spans="1:7">
      <c r="A10" s="10"/>
      <c r="B10" s="5"/>
      <c r="C10" s="5"/>
      <c r="D10" s="5"/>
      <c r="E10" s="9"/>
      <c r="F10" s="5"/>
      <c r="G10" s="5"/>
    </row>
  </sheetData>
  <mergeCells count="1">
    <mergeCell ref="B1:D1"/>
  </mergeCells>
  <phoneticPr fontId="19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F10"/>
  <sheetViews>
    <sheetView tabSelected="1" zoomScale="190" workbookViewId="0">
      <selection activeCell="C11" sqref="C11"/>
    </sheetView>
  </sheetViews>
  <sheetFormatPr defaultRowHeight="15"/>
  <sheetData>
    <row r="1" spans="1:6">
      <c r="A1" s="185" t="s">
        <v>120</v>
      </c>
      <c r="B1" s="186"/>
      <c r="C1" s="186"/>
      <c r="D1" s="186"/>
      <c r="E1" s="186"/>
      <c r="F1" s="186"/>
    </row>
    <row r="2" spans="1:6">
      <c r="A2" s="10"/>
      <c r="B2" s="5" t="s">
        <v>88</v>
      </c>
      <c r="C2" s="5" t="s">
        <v>119</v>
      </c>
      <c r="D2" s="5" t="s">
        <v>118</v>
      </c>
      <c r="E2" s="5"/>
      <c r="F2" s="10" t="s">
        <v>29</v>
      </c>
    </row>
    <row r="3" spans="1:6">
      <c r="A3" s="5" t="s">
        <v>93</v>
      </c>
      <c r="B3" s="5"/>
      <c r="C3" s="5"/>
      <c r="D3" s="5"/>
      <c r="E3" s="9">
        <f>(B3+C3+D3)/3</f>
        <v>0</v>
      </c>
      <c r="F3" s="10"/>
    </row>
    <row r="4" spans="1:6">
      <c r="A4" s="5">
        <v>1</v>
      </c>
      <c r="B4" s="5">
        <v>30</v>
      </c>
      <c r="C4" s="5">
        <v>30</v>
      </c>
      <c r="D4" s="5">
        <v>30</v>
      </c>
      <c r="E4" s="9">
        <f t="shared" ref="E4:E10" si="0">(B4+C4+D4)/3</f>
        <v>30</v>
      </c>
      <c r="F4" s="5" t="s">
        <v>139</v>
      </c>
    </row>
    <row r="5" spans="1:6">
      <c r="A5" s="5" t="s">
        <v>21</v>
      </c>
      <c r="B5" s="5"/>
      <c r="C5" s="5"/>
      <c r="D5" s="5"/>
      <c r="E5" s="9">
        <f t="shared" si="0"/>
        <v>0</v>
      </c>
      <c r="F5" s="5"/>
    </row>
    <row r="6" spans="1:6">
      <c r="A6" s="5">
        <v>2</v>
      </c>
      <c r="B6" s="5">
        <v>28</v>
      </c>
      <c r="C6" s="5">
        <v>28</v>
      </c>
      <c r="D6" s="5">
        <v>28</v>
      </c>
      <c r="E6" s="9">
        <f t="shared" si="0"/>
        <v>28</v>
      </c>
      <c r="F6" s="10" t="s">
        <v>140</v>
      </c>
    </row>
    <row r="7" spans="1:6">
      <c r="A7" s="5"/>
      <c r="B7" s="5"/>
      <c r="C7" s="5"/>
      <c r="D7" s="5"/>
      <c r="E7" s="9">
        <f t="shared" si="0"/>
        <v>0</v>
      </c>
      <c r="F7" s="5"/>
    </row>
    <row r="8" spans="1:6">
      <c r="A8" s="5"/>
      <c r="B8" s="5"/>
      <c r="C8" s="5"/>
      <c r="D8" s="5"/>
      <c r="E8" s="9">
        <f t="shared" si="0"/>
        <v>0</v>
      </c>
      <c r="F8" s="10"/>
    </row>
    <row r="9" spans="1:6">
      <c r="A9" s="10"/>
      <c r="B9" s="5"/>
      <c r="C9" s="5"/>
      <c r="D9" s="5"/>
      <c r="E9" s="9">
        <f t="shared" si="0"/>
        <v>0</v>
      </c>
      <c r="F9" s="5"/>
    </row>
    <row r="10" spans="1:6">
      <c r="A10" s="10"/>
      <c r="B10" s="5"/>
      <c r="C10" s="5"/>
      <c r="D10" s="5"/>
      <c r="E10" s="9">
        <f t="shared" si="0"/>
        <v>0</v>
      </c>
      <c r="F10" s="5"/>
    </row>
  </sheetData>
  <mergeCells count="1">
    <mergeCell ref="A1:F1"/>
  </mergeCells>
  <phoneticPr fontId="1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sqref="A1:I8"/>
    </sheetView>
  </sheetViews>
  <sheetFormatPr defaultRowHeight="15"/>
  <sheetData>
    <row r="1" spans="1:9">
      <c r="A1" s="24"/>
      <c r="B1" s="24"/>
      <c r="C1" s="24"/>
      <c r="D1" s="24"/>
      <c r="E1" s="24"/>
      <c r="F1" s="24"/>
      <c r="G1" s="24"/>
      <c r="H1" s="24"/>
      <c r="I1" s="24"/>
    </row>
    <row r="2" spans="1:9" ht="26.25">
      <c r="A2" s="24"/>
      <c r="B2" s="24"/>
      <c r="C2" s="101" t="s">
        <v>151</v>
      </c>
      <c r="D2" s="101"/>
      <c r="E2" s="101"/>
      <c r="F2" s="24"/>
      <c r="G2" s="24"/>
      <c r="H2" s="24"/>
      <c r="I2" s="24"/>
    </row>
    <row r="3" spans="1:9">
      <c r="A3" s="24"/>
      <c r="B3" s="24" t="s">
        <v>89</v>
      </c>
      <c r="C3" s="24" t="s">
        <v>82</v>
      </c>
      <c r="D3" s="24" t="s">
        <v>113</v>
      </c>
      <c r="E3" s="24"/>
      <c r="F3" s="24"/>
      <c r="G3" s="24"/>
      <c r="H3" s="24"/>
      <c r="I3" s="24"/>
    </row>
    <row r="4" spans="1:9">
      <c r="A4" s="10"/>
      <c r="B4" s="103" t="s">
        <v>45</v>
      </c>
      <c r="C4" s="104"/>
      <c r="D4" s="104"/>
      <c r="E4" s="104"/>
      <c r="F4" s="105"/>
      <c r="G4" s="24"/>
      <c r="H4" s="24"/>
      <c r="I4" s="24"/>
    </row>
    <row r="5" spans="1:9">
      <c r="A5" s="10" t="s">
        <v>57</v>
      </c>
      <c r="B5" s="10" t="s">
        <v>146</v>
      </c>
      <c r="C5" s="10" t="s">
        <v>88</v>
      </c>
      <c r="D5" s="10" t="s">
        <v>123</v>
      </c>
      <c r="E5" s="10"/>
      <c r="F5" s="10"/>
      <c r="G5" s="24"/>
      <c r="H5" s="24" t="s">
        <v>10</v>
      </c>
      <c r="I5" s="24" t="s">
        <v>11</v>
      </c>
    </row>
    <row r="6" spans="1:9">
      <c r="A6" s="10" t="s">
        <v>99</v>
      </c>
      <c r="B6" s="10"/>
      <c r="C6" s="10"/>
      <c r="D6" s="10"/>
      <c r="E6" s="10"/>
      <c r="F6" s="10"/>
      <c r="G6" s="24"/>
      <c r="H6" s="24"/>
      <c r="I6" s="24"/>
    </row>
    <row r="7" spans="1:9">
      <c r="A7" s="10">
        <v>1</v>
      </c>
      <c r="B7" s="10">
        <v>28</v>
      </c>
      <c r="C7" s="10">
        <v>28</v>
      </c>
      <c r="D7" s="10">
        <v>28</v>
      </c>
      <c r="E7" s="10"/>
      <c r="F7" s="10"/>
      <c r="G7" s="24"/>
      <c r="H7" s="24">
        <f>(B7+C7+D7)/3</f>
        <v>28</v>
      </c>
      <c r="I7" s="24" t="s">
        <v>140</v>
      </c>
    </row>
    <row r="8" spans="1:9">
      <c r="A8" s="10" t="s">
        <v>53</v>
      </c>
      <c r="B8" s="10"/>
      <c r="C8" s="10"/>
      <c r="D8" s="10"/>
      <c r="E8" s="10"/>
      <c r="F8" s="10"/>
      <c r="G8" s="24"/>
      <c r="H8" s="24"/>
      <c r="I8" s="24"/>
    </row>
    <row r="9" spans="1:9">
      <c r="A9" s="5">
        <v>2</v>
      </c>
      <c r="B9" s="5">
        <v>28</v>
      </c>
      <c r="C9" s="5">
        <v>28</v>
      </c>
      <c r="D9" s="5">
        <v>28</v>
      </c>
      <c r="E9" s="5"/>
      <c r="F9" s="5"/>
      <c r="H9">
        <f>(B9+C9+D9)/3</f>
        <v>28</v>
      </c>
      <c r="I9" t="s">
        <v>140</v>
      </c>
    </row>
    <row r="10" spans="1:9">
      <c r="A10" s="5"/>
      <c r="B10" s="5"/>
      <c r="C10" s="5"/>
      <c r="D10" s="5"/>
      <c r="E10" s="5"/>
      <c r="F10" s="5"/>
    </row>
    <row r="11" spans="1:9">
      <c r="A11" s="5"/>
      <c r="B11" s="5"/>
      <c r="C11" s="5"/>
      <c r="D11" s="5"/>
      <c r="E11" s="5"/>
      <c r="F11" s="5"/>
      <c r="H11">
        <f t="shared" ref="H11:H16" si="0">(B11+C11+D11)/3</f>
        <v>0</v>
      </c>
    </row>
    <row r="12" spans="1:9">
      <c r="A12" s="5"/>
      <c r="B12" s="5"/>
      <c r="C12" s="5"/>
      <c r="D12" s="5"/>
      <c r="E12" s="5"/>
      <c r="F12" s="5"/>
      <c r="H12">
        <f t="shared" si="0"/>
        <v>0</v>
      </c>
    </row>
    <row r="13" spans="1:9">
      <c r="A13" s="5"/>
      <c r="B13" s="5"/>
      <c r="C13" s="5"/>
      <c r="D13" s="5"/>
      <c r="E13" s="5"/>
      <c r="F13" s="5"/>
      <c r="H13">
        <f t="shared" si="0"/>
        <v>0</v>
      </c>
    </row>
    <row r="14" spans="1:9">
      <c r="A14" s="5"/>
      <c r="B14" s="5"/>
      <c r="C14" s="5"/>
      <c r="D14" s="5"/>
      <c r="E14" s="5"/>
      <c r="F14" s="5"/>
      <c r="H14">
        <f t="shared" si="0"/>
        <v>0</v>
      </c>
    </row>
    <row r="15" spans="1:9">
      <c r="H15">
        <f t="shared" si="0"/>
        <v>0</v>
      </c>
    </row>
    <row r="16" spans="1:9">
      <c r="H16">
        <f t="shared" si="0"/>
        <v>0</v>
      </c>
    </row>
  </sheetData>
  <mergeCells count="1">
    <mergeCell ref="B4:F4"/>
  </mergeCells>
  <phoneticPr fontId="19" type="noConversion"/>
  <pageMargins left="0.7" right="0.7" top="0.75" bottom="0.75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I16"/>
  <sheetViews>
    <sheetView workbookViewId="0">
      <selection activeCell="A2" sqref="A2"/>
    </sheetView>
  </sheetViews>
  <sheetFormatPr defaultRowHeight="15"/>
  <sheetData>
    <row r="2" spans="1:9" ht="26.25">
      <c r="A2" s="24"/>
      <c r="C2" s="11" t="s">
        <v>150</v>
      </c>
      <c r="D2" s="11"/>
      <c r="E2" s="11"/>
    </row>
    <row r="3" spans="1:9">
      <c r="B3" t="s">
        <v>89</v>
      </c>
      <c r="C3" t="s">
        <v>82</v>
      </c>
      <c r="D3" t="s">
        <v>113</v>
      </c>
    </row>
    <row r="4" spans="1:9">
      <c r="A4" s="10"/>
      <c r="B4" s="103" t="s">
        <v>45</v>
      </c>
      <c r="C4" s="104"/>
      <c r="D4" s="104"/>
      <c r="E4" s="104"/>
      <c r="F4" s="105"/>
      <c r="G4" s="24"/>
      <c r="H4" s="24"/>
    </row>
    <row r="5" spans="1:9">
      <c r="A5" s="10" t="s">
        <v>57</v>
      </c>
      <c r="B5" s="10" t="s">
        <v>146</v>
      </c>
      <c r="C5" s="10" t="s">
        <v>88</v>
      </c>
      <c r="D5" s="10" t="s">
        <v>123</v>
      </c>
      <c r="E5" s="10"/>
      <c r="F5" s="10"/>
      <c r="G5" s="24"/>
      <c r="H5" s="24" t="s">
        <v>10</v>
      </c>
      <c r="I5" t="s">
        <v>11</v>
      </c>
    </row>
    <row r="6" spans="1:9">
      <c r="A6" s="10" t="s">
        <v>52</v>
      </c>
      <c r="B6" s="10"/>
      <c r="C6" s="10"/>
      <c r="D6" s="10"/>
      <c r="E6" s="10"/>
      <c r="F6" s="10"/>
      <c r="G6" s="24"/>
      <c r="H6" s="24"/>
    </row>
    <row r="7" spans="1:9">
      <c r="A7" s="5">
        <v>1</v>
      </c>
      <c r="B7" s="5">
        <v>28</v>
      </c>
      <c r="C7" s="5">
        <v>28</v>
      </c>
      <c r="D7" s="5">
        <v>28</v>
      </c>
      <c r="E7" s="5"/>
      <c r="F7" s="5"/>
      <c r="H7">
        <f>(B7+C7+D7)/3</f>
        <v>28</v>
      </c>
      <c r="I7" t="s">
        <v>140</v>
      </c>
    </row>
    <row r="8" spans="1:9">
      <c r="A8" s="5">
        <v>2</v>
      </c>
      <c r="B8" s="5">
        <v>30</v>
      </c>
      <c r="C8" s="5">
        <v>30</v>
      </c>
      <c r="D8" s="5">
        <v>30</v>
      </c>
      <c r="E8" s="5"/>
      <c r="F8" s="5"/>
      <c r="H8">
        <v>30</v>
      </c>
      <c r="I8" t="s">
        <v>139</v>
      </c>
    </row>
    <row r="9" spans="1:9">
      <c r="A9" s="5">
        <v>3</v>
      </c>
      <c r="B9" s="5">
        <v>29</v>
      </c>
      <c r="C9" s="5">
        <v>29</v>
      </c>
      <c r="D9" s="5">
        <v>29</v>
      </c>
      <c r="E9" s="5"/>
      <c r="F9" s="5"/>
      <c r="H9">
        <f>(B9+C9+D9)/3</f>
        <v>29</v>
      </c>
      <c r="I9" t="s">
        <v>144</v>
      </c>
    </row>
    <row r="10" spans="1:9">
      <c r="A10" s="5"/>
      <c r="B10" s="5"/>
      <c r="C10" s="5"/>
      <c r="D10" s="5"/>
      <c r="E10" s="5"/>
      <c r="F10" s="5"/>
    </row>
    <row r="11" spans="1:9">
      <c r="A11" s="5"/>
      <c r="B11" s="5"/>
      <c r="C11" s="5"/>
      <c r="D11" s="5"/>
      <c r="E11" s="5"/>
      <c r="F11" s="5"/>
      <c r="H11">
        <f t="shared" ref="H11:H16" si="0">(B11+C11+D11)/3</f>
        <v>0</v>
      </c>
    </row>
    <row r="12" spans="1:9">
      <c r="A12" s="5"/>
      <c r="B12" s="5"/>
      <c r="C12" s="5"/>
      <c r="D12" s="5"/>
      <c r="E12" s="5"/>
      <c r="F12" s="5"/>
      <c r="H12">
        <f t="shared" si="0"/>
        <v>0</v>
      </c>
    </row>
    <row r="13" spans="1:9">
      <c r="A13" s="5"/>
      <c r="B13" s="5"/>
      <c r="C13" s="5"/>
      <c r="D13" s="5"/>
      <c r="E13" s="5"/>
      <c r="F13" s="5"/>
      <c r="H13">
        <f t="shared" si="0"/>
        <v>0</v>
      </c>
    </row>
    <row r="14" spans="1:9">
      <c r="A14" s="5"/>
      <c r="B14" s="5"/>
      <c r="C14" s="5"/>
      <c r="D14" s="5"/>
      <c r="E14" s="5"/>
      <c r="F14" s="5"/>
      <c r="H14">
        <f t="shared" si="0"/>
        <v>0</v>
      </c>
    </row>
    <row r="15" spans="1:9">
      <c r="H15">
        <f t="shared" si="0"/>
        <v>0</v>
      </c>
    </row>
    <row r="16" spans="1:9">
      <c r="H16">
        <f t="shared" si="0"/>
        <v>0</v>
      </c>
    </row>
  </sheetData>
  <mergeCells count="1">
    <mergeCell ref="B4:F4"/>
  </mergeCells>
  <phoneticPr fontId="19" type="noConversion"/>
  <pageMargins left="0.7" right="0.7" top="0.75" bottom="0.75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1"/>
  <sheetViews>
    <sheetView workbookViewId="0">
      <selection sqref="A1:I9"/>
    </sheetView>
  </sheetViews>
  <sheetFormatPr defaultRowHeight="15"/>
  <cols>
    <col min="6" max="6" width="10.140625" customWidth="1"/>
  </cols>
  <sheetData>
    <row r="1" spans="1:9">
      <c r="A1" s="24"/>
      <c r="B1" s="24"/>
      <c r="C1" s="24"/>
      <c r="D1" s="24"/>
      <c r="E1" s="24"/>
      <c r="F1" s="24"/>
      <c r="G1" s="24"/>
      <c r="H1" s="24"/>
      <c r="I1" s="24"/>
    </row>
    <row r="2" spans="1:9" ht="26.25">
      <c r="A2" s="24"/>
      <c r="B2" s="24"/>
      <c r="C2" s="24"/>
      <c r="D2" s="101" t="s">
        <v>148</v>
      </c>
      <c r="E2" s="101"/>
      <c r="F2" s="101"/>
      <c r="G2" s="101"/>
      <c r="H2" s="101"/>
      <c r="I2" s="101"/>
    </row>
    <row r="3" spans="1:9">
      <c r="A3" s="24"/>
      <c r="B3" s="24"/>
      <c r="C3" s="24"/>
      <c r="D3" s="24"/>
      <c r="E3" s="24"/>
      <c r="F3" s="24"/>
      <c r="G3" s="24"/>
      <c r="H3" s="24"/>
      <c r="I3" s="24"/>
    </row>
    <row r="4" spans="1:9" ht="26.25">
      <c r="A4" s="24"/>
      <c r="B4" s="101"/>
      <c r="C4" s="24"/>
      <c r="D4" s="24"/>
      <c r="E4" s="73"/>
      <c r="F4" s="24"/>
      <c r="G4" s="24"/>
      <c r="H4" s="24"/>
      <c r="I4" s="24"/>
    </row>
    <row r="5" spans="1:9">
      <c r="A5" s="10" t="s">
        <v>1</v>
      </c>
      <c r="B5" s="10" t="s">
        <v>22</v>
      </c>
      <c r="C5" s="10"/>
      <c r="D5" s="10"/>
      <c r="E5" s="10"/>
      <c r="F5" s="10"/>
      <c r="G5" s="24"/>
      <c r="H5" s="24"/>
      <c r="I5" s="24"/>
    </row>
    <row r="6" spans="1:9">
      <c r="A6" s="10"/>
      <c r="B6" s="10"/>
      <c r="C6" s="10"/>
      <c r="D6" s="10"/>
      <c r="E6" s="10"/>
      <c r="F6" s="10"/>
      <c r="G6" s="24"/>
      <c r="H6" s="24"/>
      <c r="I6" s="24"/>
    </row>
    <row r="7" spans="1:9">
      <c r="A7" s="10"/>
      <c r="B7" s="10" t="s">
        <v>126</v>
      </c>
      <c r="C7" s="10" t="s">
        <v>123</v>
      </c>
      <c r="D7" s="10" t="s">
        <v>118</v>
      </c>
      <c r="E7" s="10"/>
      <c r="F7" s="10"/>
      <c r="G7" s="16" t="s">
        <v>143</v>
      </c>
      <c r="H7" s="24"/>
      <c r="I7" s="24"/>
    </row>
    <row r="8" spans="1:9">
      <c r="A8" s="10" t="s">
        <v>53</v>
      </c>
      <c r="B8" s="10"/>
      <c r="C8" s="10"/>
      <c r="D8" s="10"/>
      <c r="E8" s="10"/>
      <c r="F8" s="10"/>
      <c r="G8" s="16"/>
      <c r="H8" s="24"/>
      <c r="I8" s="92"/>
    </row>
    <row r="9" spans="1:9">
      <c r="A9" s="10">
        <v>1</v>
      </c>
      <c r="B9" s="10">
        <v>28</v>
      </c>
      <c r="C9" s="10">
        <v>28</v>
      </c>
      <c r="D9" s="10">
        <v>28</v>
      </c>
      <c r="E9" s="10"/>
      <c r="F9" s="10">
        <f t="shared" ref="F9:F20" si="0">(B9+C9)/2</f>
        <v>28</v>
      </c>
      <c r="G9" s="16" t="s">
        <v>140</v>
      </c>
      <c r="H9" s="24"/>
      <c r="I9" s="92"/>
    </row>
    <row r="10" spans="1:9">
      <c r="A10" s="5">
        <v>2</v>
      </c>
      <c r="B10" s="5">
        <v>29</v>
      </c>
      <c r="C10" s="5">
        <v>29</v>
      </c>
      <c r="D10" s="5">
        <v>29</v>
      </c>
      <c r="E10" s="5"/>
      <c r="F10" s="5">
        <f t="shared" si="0"/>
        <v>29</v>
      </c>
      <c r="G10" s="16" t="s">
        <v>144</v>
      </c>
      <c r="I10" s="1"/>
    </row>
    <row r="11" spans="1:9" ht="15.75">
      <c r="A11" s="5" t="s">
        <v>55</v>
      </c>
      <c r="B11" s="67"/>
      <c r="C11" s="67"/>
      <c r="D11" s="67"/>
      <c r="E11" s="5"/>
      <c r="F11" s="5">
        <f t="shared" si="0"/>
        <v>0</v>
      </c>
      <c r="G11" s="16"/>
      <c r="I11" s="1"/>
    </row>
    <row r="12" spans="1:9" ht="15.75">
      <c r="A12" s="5">
        <v>3</v>
      </c>
      <c r="B12" s="67">
        <v>28</v>
      </c>
      <c r="C12" s="67">
        <v>28</v>
      </c>
      <c r="D12" s="67">
        <v>28</v>
      </c>
      <c r="E12" s="5"/>
      <c r="F12" s="5">
        <f t="shared" si="0"/>
        <v>28</v>
      </c>
      <c r="G12" s="16" t="s">
        <v>140</v>
      </c>
      <c r="I12" s="1"/>
    </row>
    <row r="13" spans="1:9">
      <c r="A13" s="5"/>
      <c r="B13" s="5"/>
      <c r="C13" s="5"/>
      <c r="D13" s="5"/>
      <c r="E13" s="5"/>
      <c r="F13" s="5">
        <f t="shared" si="0"/>
        <v>0</v>
      </c>
      <c r="G13" s="16"/>
      <c r="I13" s="1"/>
    </row>
    <row r="14" spans="1:9">
      <c r="A14" s="5"/>
      <c r="B14" s="5"/>
      <c r="C14" s="5"/>
      <c r="D14" s="5"/>
      <c r="E14" s="5"/>
      <c r="F14" s="5">
        <f t="shared" si="0"/>
        <v>0</v>
      </c>
      <c r="G14" s="16"/>
      <c r="I14" s="1"/>
    </row>
    <row r="15" spans="1:9">
      <c r="A15" s="5"/>
      <c r="B15" s="5"/>
      <c r="C15" s="5"/>
      <c r="D15" s="5"/>
      <c r="E15" s="5"/>
      <c r="F15" s="5">
        <f t="shared" si="0"/>
        <v>0</v>
      </c>
      <c r="G15" s="16"/>
      <c r="I15" s="1"/>
    </row>
    <row r="16" spans="1:9">
      <c r="A16" s="5"/>
      <c r="B16" s="5"/>
      <c r="C16" s="5"/>
      <c r="D16" s="5"/>
      <c r="E16" s="5"/>
      <c r="F16" s="5">
        <f t="shared" si="0"/>
        <v>0</v>
      </c>
      <c r="G16" s="16"/>
      <c r="I16" s="1"/>
    </row>
    <row r="17" spans="1:9">
      <c r="A17" s="5"/>
      <c r="B17" s="5"/>
      <c r="C17" s="5"/>
      <c r="D17" s="5"/>
      <c r="E17" s="5"/>
      <c r="F17" s="5">
        <f t="shared" si="0"/>
        <v>0</v>
      </c>
      <c r="G17" s="16"/>
      <c r="I17" s="1"/>
    </row>
    <row r="18" spans="1:9">
      <c r="A18" s="5"/>
      <c r="B18" s="5"/>
      <c r="C18" s="5"/>
      <c r="D18" s="5"/>
      <c r="E18" s="5"/>
      <c r="F18" s="5">
        <f t="shared" si="0"/>
        <v>0</v>
      </c>
      <c r="G18" s="16"/>
      <c r="I18" s="1"/>
    </row>
    <row r="19" spans="1:9">
      <c r="A19" s="5"/>
      <c r="B19" s="5"/>
      <c r="C19" s="5"/>
      <c r="D19" s="5"/>
      <c r="E19" s="5"/>
      <c r="F19" s="5">
        <f t="shared" si="0"/>
        <v>0</v>
      </c>
      <c r="G19" s="16"/>
      <c r="I19" s="1"/>
    </row>
    <row r="20" spans="1:9">
      <c r="A20" s="5"/>
      <c r="B20" s="5"/>
      <c r="C20" s="5"/>
      <c r="D20" s="5"/>
      <c r="E20" s="5"/>
      <c r="F20" s="5">
        <f t="shared" si="0"/>
        <v>0</v>
      </c>
      <c r="G20" s="16"/>
      <c r="I20" s="1"/>
    </row>
    <row r="21" spans="1:9">
      <c r="A21" s="5"/>
      <c r="B21" s="5"/>
      <c r="C21" s="5"/>
      <c r="D21" s="5"/>
      <c r="E21" s="5"/>
      <c r="F21" s="5">
        <f>(B21+C21+D21)/3</f>
        <v>0</v>
      </c>
      <c r="G21" s="16"/>
      <c r="I21" s="1"/>
    </row>
    <row r="22" spans="1:9">
      <c r="A22" s="5"/>
      <c r="B22" s="5"/>
      <c r="C22" s="5"/>
      <c r="D22" s="5"/>
      <c r="E22" s="5"/>
      <c r="F22" s="5">
        <f>(B22+C22+D22)/3</f>
        <v>0</v>
      </c>
      <c r="G22" s="16"/>
      <c r="I22" s="1"/>
    </row>
    <row r="23" spans="1:9">
      <c r="A23" s="5"/>
      <c r="B23" s="5"/>
      <c r="C23" s="5"/>
      <c r="D23" s="5"/>
      <c r="E23" s="5"/>
      <c r="F23" s="5"/>
      <c r="G23" s="16"/>
      <c r="I23" s="1"/>
    </row>
    <row r="24" spans="1:9">
      <c r="A24" s="5"/>
      <c r="B24" s="5"/>
      <c r="C24" s="5"/>
      <c r="D24" s="5"/>
      <c r="E24" s="5"/>
      <c r="F24" s="5"/>
      <c r="G24" s="16">
        <f t="shared" ref="G24:G55" si="1">(B25+C25+D25+E25+F25)/5</f>
        <v>0</v>
      </c>
      <c r="I24" s="1"/>
    </row>
    <row r="25" spans="1:9">
      <c r="A25" s="5"/>
      <c r="B25" s="5"/>
      <c r="C25" s="5"/>
      <c r="D25" s="5"/>
      <c r="E25" s="5"/>
      <c r="F25" s="5"/>
      <c r="G25" s="16">
        <f t="shared" si="1"/>
        <v>0</v>
      </c>
      <c r="I25" s="1"/>
    </row>
    <row r="26" spans="1:9">
      <c r="A26" s="5"/>
      <c r="B26" s="5"/>
      <c r="C26" s="5"/>
      <c r="D26" s="5"/>
      <c r="E26" s="5"/>
      <c r="F26" s="5"/>
      <c r="G26" s="16">
        <f t="shared" si="1"/>
        <v>0</v>
      </c>
      <c r="I26" s="1"/>
    </row>
    <row r="27" spans="1:9">
      <c r="A27" s="5"/>
      <c r="B27" s="5"/>
      <c r="C27" s="5"/>
      <c r="D27" s="5"/>
      <c r="E27" s="5"/>
      <c r="F27" s="5"/>
      <c r="G27" s="16">
        <f t="shared" si="1"/>
        <v>0</v>
      </c>
      <c r="I27" s="1"/>
    </row>
    <row r="28" spans="1:9">
      <c r="A28" s="5"/>
      <c r="B28" s="5"/>
      <c r="C28" s="5"/>
      <c r="D28" s="5"/>
      <c r="E28" s="5"/>
      <c r="F28" s="5"/>
      <c r="G28" s="16">
        <f t="shared" si="1"/>
        <v>0</v>
      </c>
      <c r="I28" s="1"/>
    </row>
    <row r="29" spans="1:9">
      <c r="A29" s="5"/>
      <c r="B29" s="5"/>
      <c r="C29" s="5"/>
      <c r="D29" s="5"/>
      <c r="E29" s="5"/>
      <c r="F29" s="5"/>
      <c r="G29" s="16">
        <f t="shared" si="1"/>
        <v>0</v>
      </c>
      <c r="I29" s="1"/>
    </row>
    <row r="30" spans="1:9">
      <c r="A30" s="5"/>
      <c r="B30" s="5"/>
      <c r="C30" s="5"/>
      <c r="D30" s="5"/>
      <c r="E30" s="5"/>
      <c r="F30" s="5"/>
      <c r="G30" s="16">
        <f t="shared" si="1"/>
        <v>0</v>
      </c>
    </row>
    <row r="31" spans="1:9">
      <c r="G31" s="16">
        <f t="shared" si="1"/>
        <v>0</v>
      </c>
    </row>
    <row r="32" spans="1:9">
      <c r="G32" s="16">
        <f t="shared" si="1"/>
        <v>0</v>
      </c>
    </row>
    <row r="33" spans="7:7">
      <c r="G33" s="16">
        <f t="shared" si="1"/>
        <v>0</v>
      </c>
    </row>
    <row r="34" spans="7:7">
      <c r="G34" s="16">
        <f t="shared" si="1"/>
        <v>0</v>
      </c>
    </row>
    <row r="35" spans="7:7">
      <c r="G35" s="16">
        <f t="shared" si="1"/>
        <v>0</v>
      </c>
    </row>
    <row r="36" spans="7:7">
      <c r="G36" s="16">
        <f t="shared" si="1"/>
        <v>0</v>
      </c>
    </row>
    <row r="37" spans="7:7">
      <c r="G37" s="16">
        <f t="shared" si="1"/>
        <v>0</v>
      </c>
    </row>
    <row r="38" spans="7:7">
      <c r="G38" s="16">
        <f t="shared" si="1"/>
        <v>0</v>
      </c>
    </row>
    <row r="39" spans="7:7">
      <c r="G39" s="16">
        <f t="shared" si="1"/>
        <v>0</v>
      </c>
    </row>
    <row r="40" spans="7:7">
      <c r="G40" s="16">
        <f t="shared" si="1"/>
        <v>0</v>
      </c>
    </row>
    <row r="41" spans="7:7">
      <c r="G41" s="16">
        <f t="shared" si="1"/>
        <v>0</v>
      </c>
    </row>
    <row r="42" spans="7:7">
      <c r="G42" s="16">
        <f t="shared" si="1"/>
        <v>0</v>
      </c>
    </row>
    <row r="43" spans="7:7">
      <c r="G43" s="16">
        <f t="shared" si="1"/>
        <v>0</v>
      </c>
    </row>
    <row r="44" spans="7:7">
      <c r="G44" s="16">
        <f t="shared" si="1"/>
        <v>0</v>
      </c>
    </row>
    <row r="45" spans="7:7">
      <c r="G45" s="16">
        <f t="shared" si="1"/>
        <v>0</v>
      </c>
    </row>
    <row r="46" spans="7:7">
      <c r="G46" s="16">
        <f t="shared" si="1"/>
        <v>0</v>
      </c>
    </row>
    <row r="47" spans="7:7">
      <c r="G47" s="16">
        <f t="shared" si="1"/>
        <v>0</v>
      </c>
    </row>
    <row r="48" spans="7:7">
      <c r="G48" s="16">
        <f t="shared" si="1"/>
        <v>0</v>
      </c>
    </row>
    <row r="49" spans="7:7">
      <c r="G49" s="16">
        <f t="shared" si="1"/>
        <v>0</v>
      </c>
    </row>
    <row r="50" spans="7:7">
      <c r="G50" s="16">
        <f t="shared" si="1"/>
        <v>0</v>
      </c>
    </row>
    <row r="51" spans="7:7">
      <c r="G51" s="16">
        <f t="shared" si="1"/>
        <v>0</v>
      </c>
    </row>
    <row r="52" spans="7:7">
      <c r="G52" s="16">
        <f t="shared" si="1"/>
        <v>0</v>
      </c>
    </row>
    <row r="53" spans="7:7">
      <c r="G53" s="16">
        <f t="shared" si="1"/>
        <v>0</v>
      </c>
    </row>
    <row r="54" spans="7:7">
      <c r="G54" s="16">
        <f t="shared" si="1"/>
        <v>0</v>
      </c>
    </row>
    <row r="55" spans="7:7">
      <c r="G55" s="16">
        <f t="shared" si="1"/>
        <v>0</v>
      </c>
    </row>
    <row r="56" spans="7:7">
      <c r="G56" s="16">
        <f t="shared" ref="G56:G87" si="2">(B57+C57+D57+E57+F57)/5</f>
        <v>0</v>
      </c>
    </row>
    <row r="57" spans="7:7">
      <c r="G57" s="16">
        <f t="shared" si="2"/>
        <v>0</v>
      </c>
    </row>
    <row r="58" spans="7:7">
      <c r="G58" s="16">
        <f t="shared" si="2"/>
        <v>0</v>
      </c>
    </row>
    <row r="59" spans="7:7">
      <c r="G59" s="16">
        <f t="shared" si="2"/>
        <v>0</v>
      </c>
    </row>
    <row r="60" spans="7:7">
      <c r="G60" s="16">
        <f t="shared" si="2"/>
        <v>0</v>
      </c>
    </row>
    <row r="61" spans="7:7">
      <c r="G61" s="16">
        <f t="shared" si="2"/>
        <v>0</v>
      </c>
    </row>
    <row r="62" spans="7:7">
      <c r="G62" s="16">
        <f t="shared" si="2"/>
        <v>0</v>
      </c>
    </row>
    <row r="63" spans="7:7">
      <c r="G63" s="16">
        <f t="shared" si="2"/>
        <v>0</v>
      </c>
    </row>
    <row r="64" spans="7:7">
      <c r="G64" s="16">
        <f t="shared" si="2"/>
        <v>0</v>
      </c>
    </row>
    <row r="65" spans="7:7">
      <c r="G65" s="16">
        <f t="shared" si="2"/>
        <v>0</v>
      </c>
    </row>
    <row r="66" spans="7:7">
      <c r="G66" s="16">
        <f t="shared" si="2"/>
        <v>0</v>
      </c>
    </row>
    <row r="67" spans="7:7">
      <c r="G67" s="16">
        <f t="shared" si="2"/>
        <v>0</v>
      </c>
    </row>
    <row r="68" spans="7:7">
      <c r="G68" s="16">
        <f t="shared" si="2"/>
        <v>0</v>
      </c>
    </row>
    <row r="69" spans="7:7">
      <c r="G69" s="16">
        <f t="shared" si="2"/>
        <v>0</v>
      </c>
    </row>
    <row r="70" spans="7:7">
      <c r="G70" s="16">
        <f t="shared" si="2"/>
        <v>0</v>
      </c>
    </row>
    <row r="71" spans="7:7">
      <c r="G71" s="16">
        <f t="shared" si="2"/>
        <v>0</v>
      </c>
    </row>
    <row r="72" spans="7:7">
      <c r="G72" s="16">
        <f t="shared" si="2"/>
        <v>0</v>
      </c>
    </row>
    <row r="73" spans="7:7">
      <c r="G73" s="16">
        <f t="shared" si="2"/>
        <v>0</v>
      </c>
    </row>
    <row r="74" spans="7:7">
      <c r="G74" s="16">
        <f t="shared" si="2"/>
        <v>0</v>
      </c>
    </row>
    <row r="75" spans="7:7">
      <c r="G75" s="16">
        <f t="shared" si="2"/>
        <v>0</v>
      </c>
    </row>
    <row r="76" spans="7:7">
      <c r="G76" s="16">
        <f t="shared" si="2"/>
        <v>0</v>
      </c>
    </row>
    <row r="77" spans="7:7">
      <c r="G77" s="16">
        <f t="shared" si="2"/>
        <v>0</v>
      </c>
    </row>
    <row r="78" spans="7:7">
      <c r="G78" s="16">
        <f t="shared" si="2"/>
        <v>0</v>
      </c>
    </row>
    <row r="79" spans="7:7">
      <c r="G79" s="16">
        <f t="shared" si="2"/>
        <v>0</v>
      </c>
    </row>
    <row r="80" spans="7:7">
      <c r="G80" s="16">
        <f t="shared" si="2"/>
        <v>0</v>
      </c>
    </row>
    <row r="81" spans="7:7">
      <c r="G81" s="16">
        <f t="shared" si="2"/>
        <v>0</v>
      </c>
    </row>
    <row r="82" spans="7:7">
      <c r="G82" s="16">
        <f t="shared" si="2"/>
        <v>0</v>
      </c>
    </row>
    <row r="83" spans="7:7">
      <c r="G83" s="16">
        <f t="shared" si="2"/>
        <v>0</v>
      </c>
    </row>
    <row r="84" spans="7:7">
      <c r="G84" s="16">
        <f t="shared" si="2"/>
        <v>0</v>
      </c>
    </row>
    <row r="85" spans="7:7">
      <c r="G85" s="16">
        <f t="shared" si="2"/>
        <v>0</v>
      </c>
    </row>
    <row r="86" spans="7:7">
      <c r="G86" s="16">
        <f t="shared" si="2"/>
        <v>0</v>
      </c>
    </row>
    <row r="87" spans="7:7">
      <c r="G87" s="16">
        <f t="shared" si="2"/>
        <v>0</v>
      </c>
    </row>
    <row r="88" spans="7:7">
      <c r="G88" s="16">
        <f t="shared" ref="G88:G121" si="3">(B89+C89+D89+E89+F89)/5</f>
        <v>0</v>
      </c>
    </row>
    <row r="89" spans="7:7">
      <c r="G89" s="16">
        <f t="shared" si="3"/>
        <v>0</v>
      </c>
    </row>
    <row r="90" spans="7:7">
      <c r="G90" s="16">
        <f t="shared" si="3"/>
        <v>0</v>
      </c>
    </row>
    <row r="91" spans="7:7">
      <c r="G91" s="16">
        <f t="shared" si="3"/>
        <v>0</v>
      </c>
    </row>
    <row r="92" spans="7:7">
      <c r="G92" s="16">
        <f t="shared" si="3"/>
        <v>0</v>
      </c>
    </row>
    <row r="93" spans="7:7">
      <c r="G93" s="16">
        <f t="shared" si="3"/>
        <v>0</v>
      </c>
    </row>
    <row r="94" spans="7:7">
      <c r="G94" s="16">
        <f t="shared" si="3"/>
        <v>0</v>
      </c>
    </row>
    <row r="95" spans="7:7">
      <c r="G95" s="16">
        <f t="shared" si="3"/>
        <v>0</v>
      </c>
    </row>
    <row r="96" spans="7:7">
      <c r="G96" s="16">
        <f t="shared" si="3"/>
        <v>0</v>
      </c>
    </row>
    <row r="97" spans="7:7">
      <c r="G97" s="16">
        <f t="shared" si="3"/>
        <v>0</v>
      </c>
    </row>
    <row r="98" spans="7:7">
      <c r="G98" s="16">
        <f t="shared" si="3"/>
        <v>0</v>
      </c>
    </row>
    <row r="99" spans="7:7">
      <c r="G99" s="16">
        <f t="shared" si="3"/>
        <v>0</v>
      </c>
    </row>
    <row r="100" spans="7:7">
      <c r="G100" s="16">
        <f t="shared" si="3"/>
        <v>0</v>
      </c>
    </row>
    <row r="101" spans="7:7">
      <c r="G101" s="16">
        <f t="shared" si="3"/>
        <v>0</v>
      </c>
    </row>
    <row r="102" spans="7:7">
      <c r="G102" s="16">
        <f t="shared" si="3"/>
        <v>0</v>
      </c>
    </row>
    <row r="103" spans="7:7">
      <c r="G103" s="16">
        <f t="shared" si="3"/>
        <v>0</v>
      </c>
    </row>
    <row r="104" spans="7:7">
      <c r="G104" s="16">
        <f t="shared" si="3"/>
        <v>0</v>
      </c>
    </row>
    <row r="105" spans="7:7">
      <c r="G105" s="16">
        <f t="shared" si="3"/>
        <v>0</v>
      </c>
    </row>
    <row r="106" spans="7:7">
      <c r="G106" s="16">
        <f t="shared" si="3"/>
        <v>0</v>
      </c>
    </row>
    <row r="107" spans="7:7">
      <c r="G107" s="16">
        <f t="shared" si="3"/>
        <v>0</v>
      </c>
    </row>
    <row r="108" spans="7:7">
      <c r="G108" s="16">
        <f t="shared" si="3"/>
        <v>0</v>
      </c>
    </row>
    <row r="109" spans="7:7">
      <c r="G109" s="16">
        <f t="shared" si="3"/>
        <v>0</v>
      </c>
    </row>
    <row r="110" spans="7:7">
      <c r="G110" s="16">
        <f t="shared" si="3"/>
        <v>0</v>
      </c>
    </row>
    <row r="111" spans="7:7">
      <c r="G111" s="16">
        <f t="shared" si="3"/>
        <v>0</v>
      </c>
    </row>
    <row r="112" spans="7:7">
      <c r="G112" s="16">
        <f t="shared" si="3"/>
        <v>0</v>
      </c>
    </row>
    <row r="113" spans="7:7">
      <c r="G113" s="16">
        <f t="shared" si="3"/>
        <v>0</v>
      </c>
    </row>
    <row r="114" spans="7:7">
      <c r="G114" s="16">
        <f t="shared" si="3"/>
        <v>0</v>
      </c>
    </row>
    <row r="115" spans="7:7">
      <c r="G115" s="16">
        <f t="shared" si="3"/>
        <v>0</v>
      </c>
    </row>
    <row r="116" spans="7:7">
      <c r="G116" s="16">
        <f t="shared" si="3"/>
        <v>0</v>
      </c>
    </row>
    <row r="117" spans="7:7">
      <c r="G117" s="16">
        <f t="shared" si="3"/>
        <v>0</v>
      </c>
    </row>
    <row r="118" spans="7:7">
      <c r="G118" s="16">
        <f t="shared" si="3"/>
        <v>0</v>
      </c>
    </row>
    <row r="119" spans="7:7">
      <c r="G119" s="16">
        <f t="shared" si="3"/>
        <v>0</v>
      </c>
    </row>
    <row r="120" spans="7:7">
      <c r="G120" s="16">
        <f t="shared" si="3"/>
        <v>0</v>
      </c>
    </row>
    <row r="121" spans="7:7">
      <c r="G121" s="16">
        <f t="shared" si="3"/>
        <v>0</v>
      </c>
    </row>
  </sheetData>
  <phoneticPr fontId="19" type="noConversion"/>
  <pageMargins left="0.7" right="0.7" top="0.75" bottom="0.75" header="0.3" footer="0.3"/>
  <pageSetup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J121"/>
  <sheetViews>
    <sheetView workbookViewId="0">
      <selection activeCell="A2" sqref="A2"/>
    </sheetView>
  </sheetViews>
  <sheetFormatPr defaultRowHeight="15"/>
  <cols>
    <col min="6" max="6" width="10.140625" customWidth="1"/>
  </cols>
  <sheetData>
    <row r="2" spans="1:10" ht="26.25">
      <c r="A2" s="24"/>
      <c r="D2" s="11" t="s">
        <v>147</v>
      </c>
      <c r="E2" s="11"/>
      <c r="F2" s="11"/>
      <c r="G2" s="11"/>
      <c r="H2" s="11"/>
      <c r="I2" s="11"/>
    </row>
    <row r="4" spans="1:10" ht="26.25">
      <c r="A4" s="24"/>
      <c r="B4" s="101"/>
      <c r="C4" s="24"/>
      <c r="D4" s="24"/>
      <c r="E4" s="73"/>
      <c r="F4" s="24"/>
      <c r="G4" s="24"/>
      <c r="H4" s="24"/>
      <c r="I4" s="24"/>
      <c r="J4" s="24"/>
    </row>
    <row r="5" spans="1:10">
      <c r="A5" s="10" t="s">
        <v>1</v>
      </c>
      <c r="B5" s="10" t="s">
        <v>22</v>
      </c>
      <c r="C5" s="10"/>
      <c r="D5" s="10"/>
      <c r="E5" s="10"/>
      <c r="F5" s="10"/>
      <c r="G5" s="24"/>
      <c r="H5" s="24"/>
      <c r="I5" s="24"/>
      <c r="J5" s="24"/>
    </row>
    <row r="6" spans="1:10">
      <c r="A6" s="10"/>
      <c r="B6" s="10"/>
      <c r="C6" s="10"/>
      <c r="D6" s="10"/>
      <c r="E6" s="10"/>
      <c r="F6" s="10"/>
      <c r="G6" s="24"/>
      <c r="H6" s="24"/>
      <c r="I6" s="24"/>
      <c r="J6" s="24"/>
    </row>
    <row r="7" spans="1:10">
      <c r="A7" s="10"/>
      <c r="B7" s="10" t="s">
        <v>126</v>
      </c>
      <c r="C7" s="10" t="s">
        <v>146</v>
      </c>
      <c r="D7" s="10" t="s">
        <v>118</v>
      </c>
      <c r="E7" s="10"/>
      <c r="F7" s="10"/>
      <c r="G7" s="16" t="s">
        <v>143</v>
      </c>
      <c r="H7" s="24"/>
      <c r="I7" s="24"/>
      <c r="J7" s="24"/>
    </row>
    <row r="8" spans="1:10">
      <c r="A8" s="10" t="s">
        <v>100</v>
      </c>
      <c r="B8" s="10"/>
      <c r="C8" s="10"/>
      <c r="D8" s="10"/>
      <c r="E8" s="10"/>
      <c r="F8" s="10"/>
      <c r="G8" s="16"/>
      <c r="H8" s="24"/>
      <c r="I8" s="92"/>
      <c r="J8" s="24"/>
    </row>
    <row r="9" spans="1:10">
      <c r="A9" s="10">
        <v>501</v>
      </c>
      <c r="B9" s="10">
        <v>30</v>
      </c>
      <c r="C9" s="10">
        <v>30</v>
      </c>
      <c r="D9" s="10">
        <v>30</v>
      </c>
      <c r="E9" s="10"/>
      <c r="F9" s="10">
        <f t="shared" ref="F9:F20" si="0">(B9+C9)/2</f>
        <v>30</v>
      </c>
      <c r="G9" s="16" t="s">
        <v>139</v>
      </c>
      <c r="H9" s="24"/>
      <c r="I9" s="92"/>
      <c r="J9" s="24"/>
    </row>
    <row r="10" spans="1:10">
      <c r="A10" s="10" t="s">
        <v>55</v>
      </c>
      <c r="B10" s="10"/>
      <c r="C10" s="10"/>
      <c r="D10" s="10"/>
      <c r="E10" s="10"/>
      <c r="F10" s="10">
        <f t="shared" si="0"/>
        <v>0</v>
      </c>
      <c r="G10" s="16"/>
      <c r="H10" s="24"/>
      <c r="I10" s="92"/>
      <c r="J10" s="24"/>
    </row>
    <row r="11" spans="1:10" ht="15.75">
      <c r="A11" s="5">
        <v>502</v>
      </c>
      <c r="B11" s="67">
        <v>30</v>
      </c>
      <c r="C11" s="67">
        <v>30</v>
      </c>
      <c r="D11" s="67">
        <v>30</v>
      </c>
      <c r="E11" s="5"/>
      <c r="F11" s="5">
        <f t="shared" si="0"/>
        <v>30</v>
      </c>
      <c r="G11" s="16" t="s">
        <v>139</v>
      </c>
      <c r="I11" s="1"/>
    </row>
    <row r="12" spans="1:10" ht="15.75">
      <c r="A12" s="5">
        <v>503</v>
      </c>
      <c r="B12" s="67">
        <v>28</v>
      </c>
      <c r="C12" s="67">
        <v>28</v>
      </c>
      <c r="D12" s="67">
        <v>28</v>
      </c>
      <c r="E12" s="5"/>
      <c r="F12" s="5">
        <f t="shared" si="0"/>
        <v>28</v>
      </c>
      <c r="G12" s="16" t="s">
        <v>140</v>
      </c>
      <c r="I12" s="1"/>
    </row>
    <row r="13" spans="1:10">
      <c r="A13" s="5">
        <v>504</v>
      </c>
      <c r="B13" s="5">
        <v>27</v>
      </c>
      <c r="C13" s="5">
        <v>27</v>
      </c>
      <c r="D13" s="5">
        <v>27</v>
      </c>
      <c r="E13" s="5"/>
      <c r="F13" s="5">
        <f t="shared" si="0"/>
        <v>27</v>
      </c>
      <c r="G13" s="16"/>
      <c r="I13" s="1"/>
    </row>
    <row r="14" spans="1:10">
      <c r="A14" s="5">
        <v>505</v>
      </c>
      <c r="B14" s="5">
        <v>29</v>
      </c>
      <c r="C14" s="5">
        <v>29</v>
      </c>
      <c r="D14" s="5">
        <v>29</v>
      </c>
      <c r="E14" s="5"/>
      <c r="F14" s="5">
        <f t="shared" si="0"/>
        <v>29</v>
      </c>
      <c r="G14" s="16" t="s">
        <v>144</v>
      </c>
      <c r="I14" s="1"/>
    </row>
    <row r="15" spans="1:10">
      <c r="A15" s="5" t="s">
        <v>99</v>
      </c>
      <c r="B15" s="5"/>
      <c r="C15" s="5"/>
      <c r="D15" s="5"/>
      <c r="E15" s="5"/>
      <c r="F15" s="5">
        <f t="shared" si="0"/>
        <v>0</v>
      </c>
      <c r="G15" s="16"/>
      <c r="I15" s="1"/>
    </row>
    <row r="16" spans="1:10">
      <c r="A16" s="5">
        <v>506</v>
      </c>
      <c r="B16" s="5">
        <v>28</v>
      </c>
      <c r="C16" s="5">
        <v>28</v>
      </c>
      <c r="D16" s="5">
        <v>28</v>
      </c>
      <c r="E16" s="5"/>
      <c r="F16" s="5">
        <f t="shared" si="0"/>
        <v>28</v>
      </c>
      <c r="G16" s="16" t="s">
        <v>140</v>
      </c>
      <c r="I16" s="1"/>
    </row>
    <row r="17" spans="1:9">
      <c r="A17" s="5">
        <v>507</v>
      </c>
      <c r="B17" s="5">
        <v>29</v>
      </c>
      <c r="C17" s="5">
        <v>29</v>
      </c>
      <c r="D17" s="5">
        <v>29</v>
      </c>
      <c r="E17" s="5"/>
      <c r="F17" s="5">
        <f t="shared" si="0"/>
        <v>29</v>
      </c>
      <c r="G17" s="16" t="s">
        <v>144</v>
      </c>
      <c r="I17" s="1"/>
    </row>
    <row r="18" spans="1:9">
      <c r="A18" s="5" t="s">
        <v>53</v>
      </c>
      <c r="B18" s="5"/>
      <c r="C18" s="5"/>
      <c r="D18" s="5"/>
      <c r="E18" s="5"/>
      <c r="F18" s="5">
        <f t="shared" si="0"/>
        <v>0</v>
      </c>
      <c r="G18" s="16"/>
      <c r="I18" s="1"/>
    </row>
    <row r="19" spans="1:9">
      <c r="A19" s="5">
        <v>509</v>
      </c>
      <c r="B19" s="5">
        <v>29</v>
      </c>
      <c r="C19" s="5">
        <v>29</v>
      </c>
      <c r="D19" s="5">
        <v>29</v>
      </c>
      <c r="E19" s="5"/>
      <c r="F19" s="5">
        <f t="shared" si="0"/>
        <v>29</v>
      </c>
      <c r="G19" s="16" t="s">
        <v>144</v>
      </c>
      <c r="I19" s="1"/>
    </row>
    <row r="20" spans="1:9">
      <c r="A20" s="5"/>
      <c r="B20" s="5"/>
      <c r="C20" s="5"/>
      <c r="D20" s="5"/>
      <c r="E20" s="5"/>
      <c r="F20" s="5">
        <f t="shared" si="0"/>
        <v>0</v>
      </c>
      <c r="G20" s="16"/>
      <c r="I20" s="1"/>
    </row>
    <row r="21" spans="1:9">
      <c r="A21" s="5"/>
      <c r="B21" s="5"/>
      <c r="C21" s="5"/>
      <c r="D21" s="5"/>
      <c r="E21" s="5"/>
      <c r="F21" s="5">
        <f>(B21+C21+D21)/3</f>
        <v>0</v>
      </c>
      <c r="G21" s="16"/>
      <c r="I21" s="1"/>
    </row>
    <row r="22" spans="1:9">
      <c r="A22" s="5"/>
      <c r="B22" s="5"/>
      <c r="C22" s="5"/>
      <c r="D22" s="5"/>
      <c r="E22" s="5"/>
      <c r="F22" s="5">
        <f>(B22+C22+D22)/3</f>
        <v>0</v>
      </c>
      <c r="G22" s="16"/>
      <c r="I22" s="1"/>
    </row>
    <row r="23" spans="1:9">
      <c r="A23" s="5"/>
      <c r="B23" s="5"/>
      <c r="C23" s="5"/>
      <c r="D23" s="5"/>
      <c r="E23" s="5"/>
      <c r="F23" s="5"/>
      <c r="G23" s="16"/>
      <c r="I23" s="1"/>
    </row>
    <row r="24" spans="1:9">
      <c r="A24" s="5"/>
      <c r="B24" s="5"/>
      <c r="C24" s="5"/>
      <c r="D24" s="5"/>
      <c r="E24" s="5"/>
      <c r="F24" s="5"/>
      <c r="G24" s="16">
        <f t="shared" ref="G24:G55" si="1">(B25+C25+D25+E25+F25)/5</f>
        <v>0</v>
      </c>
      <c r="I24" s="1"/>
    </row>
    <row r="25" spans="1:9">
      <c r="A25" s="5"/>
      <c r="B25" s="5"/>
      <c r="C25" s="5"/>
      <c r="D25" s="5"/>
      <c r="E25" s="5"/>
      <c r="F25" s="5"/>
      <c r="G25" s="16">
        <f t="shared" si="1"/>
        <v>0</v>
      </c>
      <c r="I25" s="1"/>
    </row>
    <row r="26" spans="1:9">
      <c r="A26" s="5"/>
      <c r="B26" s="5"/>
      <c r="C26" s="5"/>
      <c r="D26" s="5"/>
      <c r="E26" s="5"/>
      <c r="F26" s="5"/>
      <c r="G26" s="16">
        <f t="shared" si="1"/>
        <v>0</v>
      </c>
      <c r="I26" s="1"/>
    </row>
    <row r="27" spans="1:9">
      <c r="A27" s="5"/>
      <c r="B27" s="5"/>
      <c r="C27" s="5"/>
      <c r="D27" s="5"/>
      <c r="E27" s="5"/>
      <c r="F27" s="5"/>
      <c r="G27" s="16">
        <f t="shared" si="1"/>
        <v>0</v>
      </c>
      <c r="I27" s="1"/>
    </row>
    <row r="28" spans="1:9">
      <c r="A28" s="5"/>
      <c r="B28" s="5"/>
      <c r="C28" s="5"/>
      <c r="D28" s="5"/>
      <c r="E28" s="5"/>
      <c r="F28" s="5"/>
      <c r="G28" s="16">
        <f t="shared" si="1"/>
        <v>0</v>
      </c>
      <c r="I28" s="1"/>
    </row>
    <row r="29" spans="1:9">
      <c r="A29" s="5"/>
      <c r="B29" s="5"/>
      <c r="C29" s="5"/>
      <c r="D29" s="5"/>
      <c r="E29" s="5"/>
      <c r="F29" s="5"/>
      <c r="G29" s="16">
        <f t="shared" si="1"/>
        <v>0</v>
      </c>
      <c r="I29" s="1"/>
    </row>
    <row r="30" spans="1:9">
      <c r="A30" s="5"/>
      <c r="B30" s="5"/>
      <c r="C30" s="5"/>
      <c r="D30" s="5"/>
      <c r="E30" s="5"/>
      <c r="F30" s="5"/>
      <c r="G30" s="16">
        <f t="shared" si="1"/>
        <v>0</v>
      </c>
    </row>
    <row r="31" spans="1:9">
      <c r="G31" s="16">
        <f t="shared" si="1"/>
        <v>0</v>
      </c>
    </row>
    <row r="32" spans="1:9">
      <c r="G32" s="16">
        <f t="shared" si="1"/>
        <v>0</v>
      </c>
    </row>
    <row r="33" spans="7:7">
      <c r="G33" s="16">
        <f t="shared" si="1"/>
        <v>0</v>
      </c>
    </row>
    <row r="34" spans="7:7">
      <c r="G34" s="16">
        <f t="shared" si="1"/>
        <v>0</v>
      </c>
    </row>
    <row r="35" spans="7:7">
      <c r="G35" s="16">
        <f t="shared" si="1"/>
        <v>0</v>
      </c>
    </row>
    <row r="36" spans="7:7">
      <c r="G36" s="16">
        <f t="shared" si="1"/>
        <v>0</v>
      </c>
    </row>
    <row r="37" spans="7:7">
      <c r="G37" s="16">
        <f t="shared" si="1"/>
        <v>0</v>
      </c>
    </row>
    <row r="38" spans="7:7">
      <c r="G38" s="16">
        <f t="shared" si="1"/>
        <v>0</v>
      </c>
    </row>
    <row r="39" spans="7:7">
      <c r="G39" s="16">
        <f t="shared" si="1"/>
        <v>0</v>
      </c>
    </row>
    <row r="40" spans="7:7">
      <c r="G40" s="16">
        <f t="shared" si="1"/>
        <v>0</v>
      </c>
    </row>
    <row r="41" spans="7:7">
      <c r="G41" s="16">
        <f t="shared" si="1"/>
        <v>0</v>
      </c>
    </row>
    <row r="42" spans="7:7">
      <c r="G42" s="16">
        <f t="shared" si="1"/>
        <v>0</v>
      </c>
    </row>
    <row r="43" spans="7:7">
      <c r="G43" s="16">
        <f t="shared" si="1"/>
        <v>0</v>
      </c>
    </row>
    <row r="44" spans="7:7">
      <c r="G44" s="16">
        <f t="shared" si="1"/>
        <v>0</v>
      </c>
    </row>
    <row r="45" spans="7:7">
      <c r="G45" s="16">
        <f t="shared" si="1"/>
        <v>0</v>
      </c>
    </row>
    <row r="46" spans="7:7">
      <c r="G46" s="16">
        <f t="shared" si="1"/>
        <v>0</v>
      </c>
    </row>
    <row r="47" spans="7:7">
      <c r="G47" s="16">
        <f t="shared" si="1"/>
        <v>0</v>
      </c>
    </row>
    <row r="48" spans="7:7">
      <c r="G48" s="16">
        <f t="shared" si="1"/>
        <v>0</v>
      </c>
    </row>
    <row r="49" spans="7:7">
      <c r="G49" s="16">
        <f t="shared" si="1"/>
        <v>0</v>
      </c>
    </row>
    <row r="50" spans="7:7">
      <c r="G50" s="16">
        <f t="shared" si="1"/>
        <v>0</v>
      </c>
    </row>
    <row r="51" spans="7:7">
      <c r="G51" s="16">
        <f t="shared" si="1"/>
        <v>0</v>
      </c>
    </row>
    <row r="52" spans="7:7">
      <c r="G52" s="16">
        <f t="shared" si="1"/>
        <v>0</v>
      </c>
    </row>
    <row r="53" spans="7:7">
      <c r="G53" s="16">
        <f t="shared" si="1"/>
        <v>0</v>
      </c>
    </row>
    <row r="54" spans="7:7">
      <c r="G54" s="16">
        <f t="shared" si="1"/>
        <v>0</v>
      </c>
    </row>
    <row r="55" spans="7:7">
      <c r="G55" s="16">
        <f t="shared" si="1"/>
        <v>0</v>
      </c>
    </row>
    <row r="56" spans="7:7">
      <c r="G56" s="16">
        <f t="shared" ref="G56:G87" si="2">(B57+C57+D57+E57+F57)/5</f>
        <v>0</v>
      </c>
    </row>
    <row r="57" spans="7:7">
      <c r="G57" s="16">
        <f t="shared" si="2"/>
        <v>0</v>
      </c>
    </row>
    <row r="58" spans="7:7">
      <c r="G58" s="16">
        <f t="shared" si="2"/>
        <v>0</v>
      </c>
    </row>
    <row r="59" spans="7:7">
      <c r="G59" s="16">
        <f t="shared" si="2"/>
        <v>0</v>
      </c>
    </row>
    <row r="60" spans="7:7">
      <c r="G60" s="16">
        <f t="shared" si="2"/>
        <v>0</v>
      </c>
    </row>
    <row r="61" spans="7:7">
      <c r="G61" s="16">
        <f t="shared" si="2"/>
        <v>0</v>
      </c>
    </row>
    <row r="62" spans="7:7">
      <c r="G62" s="16">
        <f t="shared" si="2"/>
        <v>0</v>
      </c>
    </row>
    <row r="63" spans="7:7">
      <c r="G63" s="16">
        <f t="shared" si="2"/>
        <v>0</v>
      </c>
    </row>
    <row r="64" spans="7:7">
      <c r="G64" s="16">
        <f t="shared" si="2"/>
        <v>0</v>
      </c>
    </row>
    <row r="65" spans="7:7">
      <c r="G65" s="16">
        <f t="shared" si="2"/>
        <v>0</v>
      </c>
    </row>
    <row r="66" spans="7:7">
      <c r="G66" s="16">
        <f t="shared" si="2"/>
        <v>0</v>
      </c>
    </row>
    <row r="67" spans="7:7">
      <c r="G67" s="16">
        <f t="shared" si="2"/>
        <v>0</v>
      </c>
    </row>
    <row r="68" spans="7:7">
      <c r="G68" s="16">
        <f t="shared" si="2"/>
        <v>0</v>
      </c>
    </row>
    <row r="69" spans="7:7">
      <c r="G69" s="16">
        <f t="shared" si="2"/>
        <v>0</v>
      </c>
    </row>
    <row r="70" spans="7:7">
      <c r="G70" s="16">
        <f t="shared" si="2"/>
        <v>0</v>
      </c>
    </row>
    <row r="71" spans="7:7">
      <c r="G71" s="16">
        <f t="shared" si="2"/>
        <v>0</v>
      </c>
    </row>
    <row r="72" spans="7:7">
      <c r="G72" s="16">
        <f t="shared" si="2"/>
        <v>0</v>
      </c>
    </row>
    <row r="73" spans="7:7">
      <c r="G73" s="16">
        <f t="shared" si="2"/>
        <v>0</v>
      </c>
    </row>
    <row r="74" spans="7:7">
      <c r="G74" s="16">
        <f t="shared" si="2"/>
        <v>0</v>
      </c>
    </row>
    <row r="75" spans="7:7">
      <c r="G75" s="16">
        <f t="shared" si="2"/>
        <v>0</v>
      </c>
    </row>
    <row r="76" spans="7:7">
      <c r="G76" s="16">
        <f t="shared" si="2"/>
        <v>0</v>
      </c>
    </row>
    <row r="77" spans="7:7">
      <c r="G77" s="16">
        <f t="shared" si="2"/>
        <v>0</v>
      </c>
    </row>
    <row r="78" spans="7:7">
      <c r="G78" s="16">
        <f t="shared" si="2"/>
        <v>0</v>
      </c>
    </row>
    <row r="79" spans="7:7">
      <c r="G79" s="16">
        <f t="shared" si="2"/>
        <v>0</v>
      </c>
    </row>
    <row r="80" spans="7:7">
      <c r="G80" s="16">
        <f t="shared" si="2"/>
        <v>0</v>
      </c>
    </row>
    <row r="81" spans="7:7">
      <c r="G81" s="16">
        <f t="shared" si="2"/>
        <v>0</v>
      </c>
    </row>
    <row r="82" spans="7:7">
      <c r="G82" s="16">
        <f t="shared" si="2"/>
        <v>0</v>
      </c>
    </row>
    <row r="83" spans="7:7">
      <c r="G83" s="16">
        <f t="shared" si="2"/>
        <v>0</v>
      </c>
    </row>
    <row r="84" spans="7:7">
      <c r="G84" s="16">
        <f t="shared" si="2"/>
        <v>0</v>
      </c>
    </row>
    <row r="85" spans="7:7">
      <c r="G85" s="16">
        <f t="shared" si="2"/>
        <v>0</v>
      </c>
    </row>
    <row r="86" spans="7:7">
      <c r="G86" s="16">
        <f t="shared" si="2"/>
        <v>0</v>
      </c>
    </row>
    <row r="87" spans="7:7">
      <c r="G87" s="16">
        <f t="shared" si="2"/>
        <v>0</v>
      </c>
    </row>
    <row r="88" spans="7:7">
      <c r="G88" s="16">
        <f t="shared" ref="G88:G121" si="3">(B89+C89+D89+E89+F89)/5</f>
        <v>0</v>
      </c>
    </row>
    <row r="89" spans="7:7">
      <c r="G89" s="16">
        <f t="shared" si="3"/>
        <v>0</v>
      </c>
    </row>
    <row r="90" spans="7:7">
      <c r="G90" s="16">
        <f t="shared" si="3"/>
        <v>0</v>
      </c>
    </row>
    <row r="91" spans="7:7">
      <c r="G91" s="16">
        <f t="shared" si="3"/>
        <v>0</v>
      </c>
    </row>
    <row r="92" spans="7:7">
      <c r="G92" s="16">
        <f t="shared" si="3"/>
        <v>0</v>
      </c>
    </row>
    <row r="93" spans="7:7">
      <c r="G93" s="16">
        <f t="shared" si="3"/>
        <v>0</v>
      </c>
    </row>
    <row r="94" spans="7:7">
      <c r="G94" s="16">
        <f t="shared" si="3"/>
        <v>0</v>
      </c>
    </row>
    <row r="95" spans="7:7">
      <c r="G95" s="16">
        <f t="shared" si="3"/>
        <v>0</v>
      </c>
    </row>
    <row r="96" spans="7:7">
      <c r="G96" s="16">
        <f t="shared" si="3"/>
        <v>0</v>
      </c>
    </row>
    <row r="97" spans="7:7">
      <c r="G97" s="16">
        <f t="shared" si="3"/>
        <v>0</v>
      </c>
    </row>
    <row r="98" spans="7:7">
      <c r="G98" s="16">
        <f t="shared" si="3"/>
        <v>0</v>
      </c>
    </row>
    <row r="99" spans="7:7">
      <c r="G99" s="16">
        <f t="shared" si="3"/>
        <v>0</v>
      </c>
    </row>
    <row r="100" spans="7:7">
      <c r="G100" s="16">
        <f t="shared" si="3"/>
        <v>0</v>
      </c>
    </row>
    <row r="101" spans="7:7">
      <c r="G101" s="16">
        <f t="shared" si="3"/>
        <v>0</v>
      </c>
    </row>
    <row r="102" spans="7:7">
      <c r="G102" s="16">
        <f t="shared" si="3"/>
        <v>0</v>
      </c>
    </row>
    <row r="103" spans="7:7">
      <c r="G103" s="16">
        <f t="shared" si="3"/>
        <v>0</v>
      </c>
    </row>
    <row r="104" spans="7:7">
      <c r="G104" s="16">
        <f t="shared" si="3"/>
        <v>0</v>
      </c>
    </row>
    <row r="105" spans="7:7">
      <c r="G105" s="16">
        <f t="shared" si="3"/>
        <v>0</v>
      </c>
    </row>
    <row r="106" spans="7:7">
      <c r="G106" s="16">
        <f t="shared" si="3"/>
        <v>0</v>
      </c>
    </row>
    <row r="107" spans="7:7">
      <c r="G107" s="16">
        <f t="shared" si="3"/>
        <v>0</v>
      </c>
    </row>
    <row r="108" spans="7:7">
      <c r="G108" s="16">
        <f t="shared" si="3"/>
        <v>0</v>
      </c>
    </row>
    <row r="109" spans="7:7">
      <c r="G109" s="16">
        <f t="shared" si="3"/>
        <v>0</v>
      </c>
    </row>
    <row r="110" spans="7:7">
      <c r="G110" s="16">
        <f t="shared" si="3"/>
        <v>0</v>
      </c>
    </row>
    <row r="111" spans="7:7">
      <c r="G111" s="16">
        <f t="shared" si="3"/>
        <v>0</v>
      </c>
    </row>
    <row r="112" spans="7:7">
      <c r="G112" s="16">
        <f t="shared" si="3"/>
        <v>0</v>
      </c>
    </row>
    <row r="113" spans="7:7">
      <c r="G113" s="16">
        <f t="shared" si="3"/>
        <v>0</v>
      </c>
    </row>
    <row r="114" spans="7:7">
      <c r="G114" s="16">
        <f t="shared" si="3"/>
        <v>0</v>
      </c>
    </row>
    <row r="115" spans="7:7">
      <c r="G115" s="16">
        <f t="shared" si="3"/>
        <v>0</v>
      </c>
    </row>
    <row r="116" spans="7:7">
      <c r="G116" s="16">
        <f t="shared" si="3"/>
        <v>0</v>
      </c>
    </row>
    <row r="117" spans="7:7">
      <c r="G117" s="16">
        <f t="shared" si="3"/>
        <v>0</v>
      </c>
    </row>
    <row r="118" spans="7:7">
      <c r="G118" s="16">
        <f t="shared" si="3"/>
        <v>0</v>
      </c>
    </row>
    <row r="119" spans="7:7">
      <c r="G119" s="16">
        <f t="shared" si="3"/>
        <v>0</v>
      </c>
    </row>
    <row r="120" spans="7:7">
      <c r="G120" s="16">
        <f t="shared" si="3"/>
        <v>0</v>
      </c>
    </row>
    <row r="121" spans="7:7">
      <c r="G121" s="16">
        <f t="shared" si="3"/>
        <v>0</v>
      </c>
    </row>
  </sheetData>
  <phoneticPr fontId="19" type="noConversion"/>
  <pageMargins left="0.7" right="0.7" top="0.75" bottom="0.75" header="0.3" footer="0.3"/>
  <pageSetup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23"/>
  <sheetViews>
    <sheetView workbookViewId="0"/>
  </sheetViews>
  <sheetFormatPr defaultRowHeight="15"/>
  <sheetData>
    <row r="1" spans="1:33" ht="21">
      <c r="A1" s="24"/>
      <c r="B1" s="24"/>
      <c r="C1" s="24"/>
      <c r="D1" s="24"/>
      <c r="E1" s="24"/>
      <c r="F1" s="106" t="s">
        <v>145</v>
      </c>
      <c r="G1" s="106"/>
      <c r="H1" s="106"/>
      <c r="I1" s="106"/>
      <c r="J1" s="106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3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</row>
    <row r="3" spans="1:33">
      <c r="A3" s="10" t="s">
        <v>1</v>
      </c>
      <c r="B3" s="103" t="s">
        <v>41</v>
      </c>
      <c r="C3" s="104"/>
      <c r="D3" s="105"/>
      <c r="E3" s="103" t="s">
        <v>5</v>
      </c>
      <c r="F3" s="104"/>
      <c r="G3" s="105"/>
      <c r="H3" s="103" t="s">
        <v>23</v>
      </c>
      <c r="I3" s="104"/>
      <c r="J3" s="105"/>
      <c r="K3" s="103" t="s">
        <v>24</v>
      </c>
      <c r="L3" s="104"/>
      <c r="M3" s="105"/>
      <c r="N3" s="103" t="s">
        <v>25</v>
      </c>
      <c r="O3" s="104"/>
      <c r="P3" s="105"/>
      <c r="Q3" s="103" t="s">
        <v>42</v>
      </c>
      <c r="R3" s="104"/>
      <c r="S3" s="105"/>
      <c r="T3" s="103" t="s">
        <v>26</v>
      </c>
      <c r="U3" s="104"/>
      <c r="V3" s="105"/>
      <c r="W3" s="107" t="s">
        <v>43</v>
      </c>
      <c r="X3" s="108"/>
      <c r="Y3" s="109"/>
      <c r="Z3" s="103" t="s">
        <v>44</v>
      </c>
      <c r="AA3" s="104"/>
      <c r="AB3" s="105"/>
      <c r="AC3" s="10"/>
      <c r="AD3" s="5" t="s">
        <v>9</v>
      </c>
      <c r="AE3" s="5" t="s">
        <v>40</v>
      </c>
      <c r="AF3" s="5"/>
      <c r="AG3" s="5"/>
    </row>
    <row r="4" spans="1:33">
      <c r="A4" s="10"/>
      <c r="B4" s="10" t="s">
        <v>118</v>
      </c>
      <c r="C4" s="10" t="s">
        <v>119</v>
      </c>
      <c r="D4" s="10" t="s">
        <v>88</v>
      </c>
      <c r="E4" s="10"/>
      <c r="F4" s="10" t="s">
        <v>143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6"/>
      <c r="AE4" s="6"/>
      <c r="AF4" s="6"/>
      <c r="AG4" s="6"/>
    </row>
    <row r="5" spans="1:33">
      <c r="A5" s="10">
        <v>1</v>
      </c>
      <c r="B5" s="10">
        <v>28</v>
      </c>
      <c r="C5" s="10">
        <v>28</v>
      </c>
      <c r="D5" s="10">
        <v>28</v>
      </c>
      <c r="E5" s="10">
        <f>(B5+C5+D5)/3</f>
        <v>28</v>
      </c>
      <c r="F5" s="10" t="s">
        <v>140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5"/>
      <c r="AE5" s="5">
        <f t="shared" ref="AE5:AE10" si="0">(B5+C5+D5+P8)/3</f>
        <v>28</v>
      </c>
      <c r="AF5" s="9"/>
      <c r="AG5" s="5"/>
    </row>
    <row r="6" spans="1:33">
      <c r="A6" s="10">
        <v>2</v>
      </c>
      <c r="B6" s="10">
        <v>30</v>
      </c>
      <c r="C6" s="10">
        <v>30</v>
      </c>
      <c r="D6" s="10">
        <v>30</v>
      </c>
      <c r="E6" s="10">
        <f>(B6+C6+D6)/3</f>
        <v>30</v>
      </c>
      <c r="F6" s="10" t="s">
        <v>139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5"/>
      <c r="AE6" s="5">
        <f t="shared" si="0"/>
        <v>30</v>
      </c>
      <c r="AF6" s="9"/>
      <c r="AG6" s="5"/>
    </row>
    <row r="7" spans="1:33">
      <c r="A7" s="10">
        <v>3</v>
      </c>
      <c r="B7" s="10">
        <v>29</v>
      </c>
      <c r="C7" s="10">
        <v>29</v>
      </c>
      <c r="D7" s="10">
        <v>29</v>
      </c>
      <c r="E7" s="10">
        <f>(B7+C7+D7)/3</f>
        <v>29</v>
      </c>
      <c r="F7" s="10" t="s">
        <v>144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5"/>
      <c r="AE7" s="5">
        <f t="shared" si="0"/>
        <v>29</v>
      </c>
      <c r="AF7" s="9"/>
      <c r="AG7" s="5"/>
    </row>
    <row r="8" spans="1:33">
      <c r="A8" s="10"/>
      <c r="B8" s="10"/>
      <c r="C8" s="10"/>
      <c r="D8" s="10"/>
      <c r="E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5"/>
      <c r="AE8" s="5">
        <f t="shared" si="0"/>
        <v>0</v>
      </c>
      <c r="AF8" s="5"/>
      <c r="AG8" s="5"/>
    </row>
    <row r="9" spans="1:3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5"/>
      <c r="AE9" s="5">
        <f t="shared" si="0"/>
        <v>0</v>
      </c>
      <c r="AF9" s="5"/>
      <c r="AG9" s="5"/>
    </row>
    <row r="10" spans="1:3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5"/>
      <c r="AE10" s="5">
        <f t="shared" si="0"/>
        <v>0</v>
      </c>
      <c r="AF10" s="5"/>
      <c r="AG10" s="5"/>
    </row>
    <row r="11" spans="1:33">
      <c r="A11" s="10"/>
      <c r="B11" s="10"/>
      <c r="C11" s="10"/>
      <c r="D11" s="10"/>
      <c r="E11" s="10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</row>
    <row r="12" spans="1:33">
      <c r="A12" s="10"/>
      <c r="B12" s="10"/>
      <c r="C12" s="10"/>
      <c r="D12" s="10"/>
      <c r="E12" s="10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spans="1:33">
      <c r="A13" s="10"/>
      <c r="B13" s="10"/>
      <c r="C13" s="10"/>
      <c r="D13" s="10"/>
      <c r="E13" s="10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</row>
    <row r="14" spans="1:33">
      <c r="A14" s="10"/>
      <c r="B14" s="10"/>
      <c r="C14" s="10"/>
      <c r="D14" s="10"/>
      <c r="E14" s="10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</row>
    <row r="15" spans="1:33">
      <c r="A15" s="10"/>
      <c r="B15" s="10"/>
      <c r="C15" s="10"/>
      <c r="D15" s="10"/>
      <c r="E15" s="10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</row>
    <row r="16" spans="1:33">
      <c r="A16" s="24"/>
      <c r="B16" s="70"/>
      <c r="C16" s="70"/>
      <c r="D16" s="24"/>
      <c r="E16" s="70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</row>
    <row r="17" spans="1:29">
      <c r="A17" s="24"/>
      <c r="B17" s="24"/>
      <c r="C17" s="24"/>
      <c r="D17" s="24"/>
      <c r="E17" s="70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</row>
    <row r="18" spans="1:29">
      <c r="A18" s="24"/>
      <c r="B18" s="70"/>
      <c r="C18" s="70"/>
      <c r="D18" s="24"/>
      <c r="E18" s="70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</row>
    <row r="19" spans="1:29">
      <c r="A19" s="24"/>
      <c r="B19" s="24"/>
      <c r="C19" s="24"/>
      <c r="D19" s="24"/>
      <c r="E19" s="70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</row>
    <row r="20" spans="1:29">
      <c r="A20" s="24"/>
      <c r="B20" s="24"/>
      <c r="C20" s="24"/>
      <c r="D20" s="24"/>
      <c r="E20" s="70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29">
      <c r="A21" s="24"/>
      <c r="B21" s="24"/>
      <c r="C21" s="24"/>
      <c r="D21" s="24"/>
      <c r="E21" s="70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</row>
    <row r="22" spans="1:29">
      <c r="A22" s="24"/>
      <c r="B22" s="24"/>
      <c r="C22" s="24"/>
      <c r="D22" s="24"/>
      <c r="E22" s="70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spans="1:29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</row>
  </sheetData>
  <mergeCells count="10">
    <mergeCell ref="Q3:S3"/>
    <mergeCell ref="T3:V3"/>
    <mergeCell ref="Z3:AB3"/>
    <mergeCell ref="W3:Y3"/>
    <mergeCell ref="F1:J1"/>
    <mergeCell ref="B3:D3"/>
    <mergeCell ref="E3:G3"/>
    <mergeCell ref="H3:J3"/>
    <mergeCell ref="K3:M3"/>
    <mergeCell ref="N3:P3"/>
  </mergeCells>
  <phoneticPr fontId="19" type="noConversion"/>
  <pageMargins left="0.7" right="0.7" top="0.75" bottom="0.75" header="0.3" footer="0.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G23"/>
  <sheetViews>
    <sheetView workbookViewId="0">
      <selection activeCell="A2" sqref="A2"/>
    </sheetView>
  </sheetViews>
  <sheetFormatPr defaultRowHeight="15"/>
  <sheetData>
    <row r="1" spans="1:33" ht="21">
      <c r="A1" s="24"/>
      <c r="B1" s="24"/>
      <c r="C1" s="24"/>
      <c r="D1" s="24"/>
      <c r="E1" s="24"/>
      <c r="F1" s="106" t="s">
        <v>91</v>
      </c>
      <c r="G1" s="106"/>
      <c r="H1" s="106"/>
      <c r="I1" s="106"/>
      <c r="J1" s="106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3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</row>
    <row r="3" spans="1:33">
      <c r="A3" s="10" t="s">
        <v>1</v>
      </c>
      <c r="B3" s="103" t="s">
        <v>41</v>
      </c>
      <c r="C3" s="104"/>
      <c r="D3" s="105"/>
      <c r="E3" s="103" t="s">
        <v>5</v>
      </c>
      <c r="F3" s="104"/>
      <c r="G3" s="105"/>
      <c r="H3" s="103" t="s">
        <v>23</v>
      </c>
      <c r="I3" s="104"/>
      <c r="J3" s="105"/>
      <c r="K3" s="103" t="s">
        <v>24</v>
      </c>
      <c r="L3" s="104"/>
      <c r="M3" s="105"/>
      <c r="N3" s="103" t="s">
        <v>25</v>
      </c>
      <c r="O3" s="104"/>
      <c r="P3" s="105"/>
      <c r="Q3" s="103" t="s">
        <v>42</v>
      </c>
      <c r="R3" s="104"/>
      <c r="S3" s="105"/>
      <c r="T3" s="103" t="s">
        <v>26</v>
      </c>
      <c r="U3" s="104"/>
      <c r="V3" s="105"/>
      <c r="W3" s="107" t="s">
        <v>43</v>
      </c>
      <c r="X3" s="108"/>
      <c r="Y3" s="109"/>
      <c r="Z3" s="103" t="s">
        <v>44</v>
      </c>
      <c r="AA3" s="104"/>
      <c r="AB3" s="105"/>
      <c r="AC3" s="10"/>
      <c r="AD3" s="5" t="s">
        <v>9</v>
      </c>
      <c r="AE3" s="5" t="s">
        <v>40</v>
      </c>
      <c r="AF3" s="5"/>
      <c r="AG3" s="5"/>
    </row>
    <row r="4" spans="1:33">
      <c r="A4" s="10"/>
      <c r="B4" s="10" t="s">
        <v>118</v>
      </c>
      <c r="C4" s="10" t="s">
        <v>119</v>
      </c>
      <c r="D4" s="10" t="s">
        <v>88</v>
      </c>
      <c r="E4" s="10"/>
      <c r="F4" s="10" t="s">
        <v>143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6"/>
      <c r="AE4" s="6"/>
      <c r="AF4" s="6"/>
      <c r="AG4" s="6"/>
    </row>
    <row r="5" spans="1:33">
      <c r="A5" s="10" t="s">
        <v>100</v>
      </c>
      <c r="B5" s="10"/>
      <c r="C5" s="10"/>
      <c r="D5" s="10"/>
      <c r="E5" s="10">
        <f>(B5+C5+D5)/3</f>
        <v>0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5"/>
      <c r="AE5" s="5">
        <f t="shared" ref="AE5:AE10" si="0">(B5+C5+D5+P8)/3</f>
        <v>0</v>
      </c>
      <c r="AF5" s="9"/>
      <c r="AG5" s="5"/>
    </row>
    <row r="6" spans="1:33">
      <c r="A6" s="10">
        <v>701</v>
      </c>
      <c r="B6" s="10">
        <v>28</v>
      </c>
      <c r="C6" s="10">
        <v>28</v>
      </c>
      <c r="D6" s="10">
        <v>28</v>
      </c>
      <c r="E6" s="10">
        <f>(B6+C6+D6)/3</f>
        <v>28</v>
      </c>
      <c r="F6" s="10" t="s">
        <v>140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5"/>
      <c r="AE6" s="5">
        <f t="shared" si="0"/>
        <v>28</v>
      </c>
      <c r="AF6" s="9"/>
      <c r="AG6" s="5"/>
    </row>
    <row r="7" spans="1:33">
      <c r="A7" s="10" t="s">
        <v>55</v>
      </c>
      <c r="B7" s="10"/>
      <c r="C7" s="10"/>
      <c r="D7" s="10"/>
      <c r="E7" s="10">
        <f>(B7+C7+D7)/3</f>
        <v>0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5"/>
      <c r="AE7" s="5">
        <f t="shared" si="0"/>
        <v>0</v>
      </c>
      <c r="AF7" s="9"/>
      <c r="AG7" s="5"/>
    </row>
    <row r="8" spans="1:33">
      <c r="A8" s="10">
        <v>702</v>
      </c>
      <c r="B8" s="10">
        <v>28</v>
      </c>
      <c r="C8" s="10">
        <v>28</v>
      </c>
      <c r="D8" s="10">
        <v>28</v>
      </c>
      <c r="E8" s="10">
        <f>(B8+C8+D8)/3</f>
        <v>28</v>
      </c>
      <c r="F8" s="10" t="s">
        <v>140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5"/>
      <c r="AE8" s="5">
        <f t="shared" si="0"/>
        <v>28</v>
      </c>
      <c r="AF8" s="5"/>
      <c r="AG8" s="5"/>
    </row>
    <row r="9" spans="1:33">
      <c r="A9" s="10">
        <v>703</v>
      </c>
      <c r="B9" s="10">
        <v>25</v>
      </c>
      <c r="C9" s="10">
        <v>25</v>
      </c>
      <c r="D9" s="10">
        <v>25</v>
      </c>
      <c r="E9" s="10">
        <f>(B9+C9+D9)/3</f>
        <v>25</v>
      </c>
      <c r="F9" s="10" t="s">
        <v>142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5"/>
      <c r="AE9" s="5">
        <f t="shared" si="0"/>
        <v>25</v>
      </c>
      <c r="AF9" s="5"/>
      <c r="AG9" s="5"/>
    </row>
    <row r="10" spans="1:3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5"/>
      <c r="AE10" s="5">
        <f t="shared" si="0"/>
        <v>0</v>
      </c>
      <c r="AF10" s="5"/>
      <c r="AG10" s="5"/>
    </row>
    <row r="11" spans="1:33">
      <c r="A11" s="10"/>
      <c r="B11" s="10"/>
      <c r="C11" s="10"/>
      <c r="D11" s="10"/>
      <c r="E11" s="10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</row>
    <row r="12" spans="1:33">
      <c r="A12" s="10"/>
      <c r="B12" s="10"/>
      <c r="C12" s="10"/>
      <c r="D12" s="10"/>
      <c r="E12" s="10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spans="1:33">
      <c r="A13" s="10"/>
      <c r="B13" s="10"/>
      <c r="C13" s="10"/>
      <c r="D13" s="10"/>
      <c r="E13" s="10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</row>
    <row r="14" spans="1:33">
      <c r="A14" s="10"/>
      <c r="B14" s="10"/>
      <c r="C14" s="10"/>
      <c r="D14" s="10"/>
      <c r="E14" s="10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</row>
    <row r="15" spans="1:33">
      <c r="A15" s="10"/>
      <c r="B15" s="10"/>
      <c r="C15" s="10"/>
      <c r="D15" s="10"/>
      <c r="E15" s="10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</row>
    <row r="16" spans="1:33">
      <c r="A16" s="24"/>
      <c r="B16" s="70"/>
      <c r="C16" s="70"/>
      <c r="D16" s="24"/>
      <c r="E16" s="70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</row>
    <row r="17" spans="1:29">
      <c r="A17" s="24"/>
      <c r="B17" s="24"/>
      <c r="C17" s="24"/>
      <c r="D17" s="24"/>
      <c r="E17" s="70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</row>
    <row r="18" spans="1:29">
      <c r="A18" s="24"/>
      <c r="B18" s="70"/>
      <c r="C18" s="70"/>
      <c r="D18" s="24"/>
      <c r="E18" s="70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</row>
    <row r="19" spans="1:29">
      <c r="A19" s="24"/>
      <c r="B19" s="24"/>
      <c r="C19" s="24"/>
      <c r="D19" s="24"/>
      <c r="E19" s="70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</row>
    <row r="20" spans="1:29">
      <c r="A20" s="24"/>
      <c r="B20" s="24"/>
      <c r="C20" s="24"/>
      <c r="D20" s="24"/>
      <c r="E20" s="70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29">
      <c r="A21" s="24"/>
      <c r="B21" s="24"/>
      <c r="C21" s="24"/>
      <c r="D21" s="24"/>
      <c r="E21" s="70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</row>
    <row r="22" spans="1:29">
      <c r="A22" s="24"/>
      <c r="B22" s="24"/>
      <c r="C22" s="24"/>
      <c r="D22" s="24"/>
      <c r="E22" s="70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spans="1:29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</row>
  </sheetData>
  <mergeCells count="10">
    <mergeCell ref="B3:D3"/>
    <mergeCell ref="E3:G3"/>
    <mergeCell ref="H3:J3"/>
    <mergeCell ref="K3:M3"/>
    <mergeCell ref="Z3:AB3"/>
    <mergeCell ref="W3:Y3"/>
    <mergeCell ref="F1:J1"/>
    <mergeCell ref="N3:P3"/>
    <mergeCell ref="Q3:S3"/>
    <mergeCell ref="T3:V3"/>
  </mergeCells>
  <phoneticPr fontId="19" type="noConversion"/>
  <pageMargins left="0.7" right="0.7" top="0.75" bottom="0.75" header="0.3" footer="0.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G23"/>
  <sheetViews>
    <sheetView workbookViewId="0"/>
  </sheetViews>
  <sheetFormatPr defaultRowHeight="15"/>
  <sheetData>
    <row r="1" spans="1:33" ht="21">
      <c r="A1" s="24"/>
      <c r="B1" s="24"/>
      <c r="C1" s="24"/>
      <c r="D1" s="24"/>
      <c r="E1" s="24"/>
      <c r="F1" s="106" t="s">
        <v>92</v>
      </c>
      <c r="G1" s="106"/>
      <c r="H1" s="106"/>
      <c r="I1" s="106"/>
      <c r="J1" s="106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3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</row>
    <row r="3" spans="1:33">
      <c r="A3" s="10" t="s">
        <v>1</v>
      </c>
      <c r="B3" s="103" t="s">
        <v>41</v>
      </c>
      <c r="C3" s="104"/>
      <c r="D3" s="105"/>
      <c r="E3" s="103" t="s">
        <v>5</v>
      </c>
      <c r="F3" s="104"/>
      <c r="G3" s="105"/>
      <c r="H3" s="103" t="s">
        <v>23</v>
      </c>
      <c r="I3" s="104"/>
      <c r="J3" s="105"/>
      <c r="K3" s="103" t="s">
        <v>24</v>
      </c>
      <c r="L3" s="104"/>
      <c r="M3" s="105"/>
      <c r="N3" s="103" t="s">
        <v>25</v>
      </c>
      <c r="O3" s="104"/>
      <c r="P3" s="105"/>
      <c r="Q3" s="103" t="s">
        <v>42</v>
      </c>
      <c r="R3" s="104"/>
      <c r="S3" s="105"/>
      <c r="T3" s="103" t="s">
        <v>26</v>
      </c>
      <c r="U3" s="104"/>
      <c r="V3" s="105"/>
      <c r="W3" s="107" t="s">
        <v>43</v>
      </c>
      <c r="X3" s="108"/>
      <c r="Y3" s="109"/>
      <c r="Z3" s="103" t="s">
        <v>44</v>
      </c>
      <c r="AA3" s="104"/>
      <c r="AB3" s="105"/>
      <c r="AC3" s="10"/>
      <c r="AD3" s="5" t="s">
        <v>9</v>
      </c>
      <c r="AE3" s="5" t="s">
        <v>40</v>
      </c>
      <c r="AF3" s="5"/>
      <c r="AG3" s="5"/>
    </row>
    <row r="4" spans="1:33">
      <c r="A4" s="10"/>
      <c r="B4" s="10" t="s">
        <v>118</v>
      </c>
      <c r="C4" s="10" t="s">
        <v>119</v>
      </c>
      <c r="D4" s="10" t="s">
        <v>88</v>
      </c>
      <c r="E4" s="10"/>
      <c r="F4" s="10" t="s">
        <v>155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6"/>
      <c r="AE4" s="6"/>
      <c r="AF4" s="6"/>
      <c r="AG4" s="6"/>
    </row>
    <row r="5" spans="1:33">
      <c r="A5" s="10" t="s">
        <v>99</v>
      </c>
      <c r="B5" s="10"/>
      <c r="C5" s="10"/>
      <c r="D5" s="10"/>
      <c r="E5" s="10">
        <f t="shared" ref="E5:E15" si="0">(B5+C5+D5)/3</f>
        <v>0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5"/>
      <c r="AE5" s="5">
        <f t="shared" ref="AE5:AE10" si="1">(B5+C5+D5+P8)/3</f>
        <v>0</v>
      </c>
      <c r="AF5" s="9"/>
      <c r="AG5" s="5"/>
    </row>
    <row r="6" spans="1:33">
      <c r="A6" s="10">
        <v>406</v>
      </c>
      <c r="B6" s="10">
        <v>29</v>
      </c>
      <c r="C6" s="10">
        <v>29</v>
      </c>
      <c r="D6" s="10">
        <v>29</v>
      </c>
      <c r="E6" s="10">
        <f t="shared" si="0"/>
        <v>29</v>
      </c>
      <c r="F6" s="10" t="s">
        <v>144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5"/>
      <c r="AE6" s="5">
        <f t="shared" si="1"/>
        <v>29</v>
      </c>
      <c r="AF6" s="9"/>
      <c r="AG6" s="5"/>
    </row>
    <row r="7" spans="1:33">
      <c r="A7" s="10">
        <v>407</v>
      </c>
      <c r="B7" s="10">
        <v>30</v>
      </c>
      <c r="C7" s="10">
        <v>30</v>
      </c>
      <c r="D7" s="10">
        <v>30</v>
      </c>
      <c r="E7" s="10">
        <f t="shared" si="0"/>
        <v>30</v>
      </c>
      <c r="F7" s="10" t="s">
        <v>139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5"/>
      <c r="AE7" s="5">
        <f t="shared" si="1"/>
        <v>30</v>
      </c>
      <c r="AF7" s="9"/>
      <c r="AG7" s="5"/>
    </row>
    <row r="8" spans="1:33">
      <c r="A8" s="10">
        <v>408</v>
      </c>
      <c r="B8" s="10">
        <v>28</v>
      </c>
      <c r="C8" s="10">
        <v>28</v>
      </c>
      <c r="D8" s="10">
        <v>28</v>
      </c>
      <c r="E8" s="10">
        <f t="shared" si="0"/>
        <v>28</v>
      </c>
      <c r="F8" s="10" t="s">
        <v>140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5"/>
      <c r="AE8" s="5">
        <f t="shared" si="1"/>
        <v>28</v>
      </c>
      <c r="AF8" s="5"/>
      <c r="AG8" s="5"/>
    </row>
    <row r="9" spans="1:33">
      <c r="A9" s="10" t="s">
        <v>55</v>
      </c>
      <c r="B9" s="10"/>
      <c r="C9" s="10"/>
      <c r="D9" s="10"/>
      <c r="E9" s="10">
        <f t="shared" si="0"/>
        <v>0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5"/>
      <c r="AE9" s="5">
        <f t="shared" si="1"/>
        <v>0</v>
      </c>
      <c r="AF9" s="5"/>
      <c r="AG9" s="5"/>
    </row>
    <row r="10" spans="1:33">
      <c r="A10" s="10">
        <v>404</v>
      </c>
      <c r="B10" s="10">
        <v>30</v>
      </c>
      <c r="C10" s="10">
        <v>30</v>
      </c>
      <c r="D10" s="10">
        <v>30</v>
      </c>
      <c r="E10" s="10">
        <f t="shared" si="0"/>
        <v>30</v>
      </c>
      <c r="F10" s="10" t="s">
        <v>139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5"/>
      <c r="AE10" s="5">
        <f t="shared" si="1"/>
        <v>30</v>
      </c>
      <c r="AF10" s="5"/>
      <c r="AG10" s="5"/>
    </row>
    <row r="11" spans="1:33">
      <c r="A11" s="10">
        <v>405</v>
      </c>
      <c r="B11" s="10">
        <v>29</v>
      </c>
      <c r="C11" s="10">
        <v>29</v>
      </c>
      <c r="D11" s="10">
        <v>29</v>
      </c>
      <c r="E11" s="10">
        <f t="shared" si="0"/>
        <v>29</v>
      </c>
      <c r="F11" s="100" t="s">
        <v>144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</row>
    <row r="12" spans="1:33">
      <c r="A12" s="10" t="s">
        <v>53</v>
      </c>
      <c r="B12" s="10"/>
      <c r="C12" s="10"/>
      <c r="D12" s="10"/>
      <c r="E12" s="10">
        <f t="shared" si="0"/>
        <v>0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spans="1:33">
      <c r="A13" s="10">
        <v>401</v>
      </c>
      <c r="B13" s="10">
        <v>28</v>
      </c>
      <c r="C13" s="10">
        <v>28</v>
      </c>
      <c r="D13" s="10">
        <v>28</v>
      </c>
      <c r="E13" s="10">
        <f t="shared" si="0"/>
        <v>28</v>
      </c>
      <c r="F13" s="70" t="s">
        <v>140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</row>
    <row r="14" spans="1:33">
      <c r="A14" s="10">
        <v>402</v>
      </c>
      <c r="B14" s="10">
        <v>29</v>
      </c>
      <c r="C14" s="10">
        <v>29</v>
      </c>
      <c r="D14" s="10">
        <v>29</v>
      </c>
      <c r="E14" s="10">
        <f t="shared" si="0"/>
        <v>29</v>
      </c>
      <c r="F14" s="70" t="s">
        <v>144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</row>
    <row r="15" spans="1:33">
      <c r="A15" s="10">
        <v>403</v>
      </c>
      <c r="B15" s="10">
        <v>30</v>
      </c>
      <c r="C15" s="10">
        <v>30</v>
      </c>
      <c r="D15" s="10">
        <v>30</v>
      </c>
      <c r="E15" s="10">
        <f t="shared" si="0"/>
        <v>30</v>
      </c>
      <c r="F15" s="70" t="s">
        <v>139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</row>
    <row r="16" spans="1:33">
      <c r="A16" s="24"/>
      <c r="B16" s="70"/>
      <c r="C16" s="70"/>
      <c r="D16" s="24"/>
      <c r="E16" s="70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</row>
    <row r="17" spans="1:29">
      <c r="A17" s="24"/>
      <c r="B17" s="24"/>
      <c r="C17" s="24"/>
      <c r="D17" s="24"/>
      <c r="E17" s="70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</row>
    <row r="18" spans="1:29">
      <c r="A18" s="24"/>
      <c r="B18" s="70"/>
      <c r="C18" s="70"/>
      <c r="D18" s="24"/>
      <c r="E18" s="70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</row>
    <row r="19" spans="1:29">
      <c r="A19" s="24"/>
      <c r="B19" s="24"/>
      <c r="C19" s="24"/>
      <c r="D19" s="24"/>
      <c r="E19" s="70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</row>
    <row r="20" spans="1:29">
      <c r="A20" s="24"/>
      <c r="B20" s="24"/>
      <c r="C20" s="24"/>
      <c r="D20" s="24"/>
      <c r="E20" s="70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29">
      <c r="A21" s="24"/>
      <c r="B21" s="24"/>
      <c r="C21" s="24"/>
      <c r="D21" s="24"/>
      <c r="E21" s="70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</row>
    <row r="22" spans="1:29">
      <c r="A22" s="24"/>
      <c r="B22" s="24"/>
      <c r="C22" s="24"/>
      <c r="D22" s="24"/>
      <c r="E22" s="70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spans="1:29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</row>
  </sheetData>
  <mergeCells count="10">
    <mergeCell ref="Q3:S3"/>
    <mergeCell ref="T3:V3"/>
    <mergeCell ref="Z3:AB3"/>
    <mergeCell ref="W3:Y3"/>
    <mergeCell ref="F1:J1"/>
    <mergeCell ref="B3:D3"/>
    <mergeCell ref="E3:G3"/>
    <mergeCell ref="H3:J3"/>
    <mergeCell ref="K3:M3"/>
    <mergeCell ref="N3:P3"/>
  </mergeCells>
  <phoneticPr fontId="19" type="noConversion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Лепка</vt:lpstr>
      <vt:lpstr>декор</vt:lpstr>
      <vt:lpstr>cтилет</vt:lpstr>
      <vt:lpstr>креат</vt:lpstr>
      <vt:lpstr>градиен</vt:lpstr>
      <vt:lpstr>Гелев дизайн</vt:lpstr>
      <vt:lpstr>худросп</vt:lpstr>
      <vt:lpstr>инкр</vt:lpstr>
      <vt:lpstr>педикюрные</vt:lpstr>
      <vt:lpstr>модное</vt:lpstr>
      <vt:lpstr>безопила</vt:lpstr>
      <vt:lpstr>сжм</vt:lpstr>
      <vt:lpstr>СММ</vt:lpstr>
      <vt:lpstr>Х.Р.КОРОБКА</vt:lpstr>
      <vt:lpstr>верхние формы</vt:lpstr>
      <vt:lpstr>3 D дизайн</vt:lpstr>
      <vt:lpstr>ПОСТЕР</vt:lpstr>
      <vt:lpstr>СМГ</vt:lpstr>
      <vt:lpstr>СПокр.Г-Л</vt:lpstr>
      <vt:lpstr>КДГ-Л</vt:lpstr>
      <vt:lpstr>комби ман</vt:lpstr>
      <vt:lpstr>аэрогр ногти</vt:lpstr>
      <vt:lpstr>аппартатн</vt:lpstr>
      <vt:lpstr>созд ид пов ногт</vt:lpstr>
      <vt:lpstr>Аэрография корбках</vt:lpstr>
      <vt:lpstr>миндаль</vt:lpstr>
      <vt:lpstr>MIX</vt:lpstr>
      <vt:lpstr>хрустальн френч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2021-03-03T11:36:06Z</dcterms:modified>
</cp:coreProperties>
</file>