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50" windowHeight="11760" activeTab="1"/>
  </bookViews>
  <sheets>
    <sheet name="Фантазийн прич с постижер издел" sheetId="17" r:id="rId1"/>
    <sheet name="Свадьба OMC 1 вид " sheetId="15" r:id="rId2"/>
    <sheet name="Современ текстуры" sheetId="22" r:id="rId3"/>
    <sheet name="Коктейльн прич с элем плетения" sheetId="8" r:id="rId4"/>
    <sheet name="светская жизнь студ." sheetId="29" r:id="rId5"/>
    <sheet name="стильное окрашивание студ" sheetId="30" r:id="rId6"/>
    <sheet name="Стильный хвост" sheetId="21" r:id="rId7"/>
    <sheet name="Комм жен стрижка 2-вид" sheetId="32" r:id="rId8"/>
    <sheet name="Эксперт блонд" sheetId="9" r:id="rId9"/>
    <sheet name="Голливуд волна (студ)" sheetId="12" r:id="rId10"/>
    <sheet name="Авангард жен 1-й вид" sheetId="31" r:id="rId11"/>
    <sheet name="Стильное окрашив" sheetId="4" r:id="rId12"/>
    <sheet name="Свадебн соврем причес (студ)" sheetId="24" r:id="rId13"/>
    <sheet name="Модн женск на длин 2 вид" sheetId="7" r:id="rId14"/>
    <sheet name="жен.комм.стрижка на дл.волосах" sheetId="28" r:id="rId15"/>
    <sheet name="светская жизнь" sheetId="27" r:id="rId16"/>
    <sheet name="HAIR SHOW" sheetId="26" r:id="rId17"/>
    <sheet name="Full fashion look" sheetId="13" r:id="rId18"/>
    <sheet name="Свадьба OMC 2 вид" sheetId="16" r:id="rId19"/>
    <sheet name="тех п на кор вол ОМС 2 в" sheetId="35" r:id="rId20"/>
    <sheet name="Модн женск на длин 1 вид" sheetId="6" r:id="rId21"/>
    <sheet name="Коммерч салон стрижка" sheetId="20" r:id="rId22"/>
    <sheet name="техн прическа на кор во ОМС 1 в" sheetId="34" r:id="rId23"/>
    <sheet name="Голливуд волна " sheetId="11" r:id="rId24"/>
    <sheet name="Свадебная прическа " sheetId="1" r:id="rId2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22" l="1"/>
  <c r="L34" i="22" s="1"/>
  <c r="I34" i="22"/>
  <c r="J44" i="22"/>
  <c r="L44" i="22" s="1"/>
  <c r="I44" i="22"/>
  <c r="J42" i="22"/>
  <c r="L42" i="22" s="1"/>
  <c r="I42" i="22"/>
  <c r="J33" i="22"/>
  <c r="L33" i="22" s="1"/>
  <c r="I33" i="22"/>
  <c r="J39" i="22"/>
  <c r="L39" i="22" s="1"/>
  <c r="I39" i="22"/>
  <c r="J32" i="22"/>
  <c r="L32" i="22" s="1"/>
  <c r="I32" i="22"/>
  <c r="J41" i="22"/>
  <c r="L41" i="22" s="1"/>
  <c r="I41" i="22"/>
  <c r="J46" i="22"/>
  <c r="L46" i="22" s="1"/>
  <c r="I46" i="22"/>
  <c r="J47" i="22"/>
  <c r="L47" i="22" s="1"/>
  <c r="I47" i="22"/>
  <c r="J28" i="22"/>
  <c r="L28" i="22" s="1"/>
  <c r="I28" i="22"/>
  <c r="J11" i="22"/>
  <c r="L11" i="22" s="1"/>
  <c r="I11" i="22"/>
  <c r="J25" i="22"/>
  <c r="L25" i="22" s="1"/>
  <c r="I25" i="22"/>
  <c r="J20" i="22"/>
  <c r="L20" i="22" s="1"/>
  <c r="I20" i="22"/>
  <c r="J29" i="22"/>
  <c r="L29" i="22" s="1"/>
  <c r="I29" i="22"/>
  <c r="J24" i="22"/>
  <c r="L24" i="22" s="1"/>
  <c r="I24" i="22"/>
  <c r="J18" i="22"/>
  <c r="L18" i="22" s="1"/>
  <c r="I18" i="22"/>
  <c r="J21" i="22"/>
  <c r="L21" i="22" s="1"/>
  <c r="I21" i="22"/>
  <c r="J27" i="22"/>
  <c r="L27" i="22" s="1"/>
  <c r="I27" i="22"/>
  <c r="J15" i="22"/>
  <c r="L15" i="22" s="1"/>
  <c r="I15" i="22"/>
  <c r="J23" i="22"/>
  <c r="L23" i="22" s="1"/>
  <c r="I23" i="22"/>
  <c r="J43" i="8"/>
  <c r="L43" i="8" s="1"/>
  <c r="I43" i="8"/>
  <c r="J41" i="8"/>
  <c r="L41" i="8" s="1"/>
  <c r="I41" i="8"/>
  <c r="J42" i="8"/>
  <c r="L42" i="8" s="1"/>
  <c r="I42" i="8"/>
  <c r="J46" i="8"/>
  <c r="L46" i="8" s="1"/>
  <c r="I46" i="8"/>
  <c r="J13" i="8"/>
  <c r="L13" i="8" s="1"/>
  <c r="I13" i="8"/>
  <c r="J15" i="8"/>
  <c r="L15" i="8" s="1"/>
  <c r="I15" i="8"/>
  <c r="J14" i="8"/>
  <c r="L14" i="8" s="1"/>
  <c r="I14" i="8"/>
  <c r="J26" i="8"/>
  <c r="L26" i="8" s="1"/>
  <c r="I26" i="8"/>
  <c r="J21" i="8"/>
  <c r="L21" i="8" s="1"/>
  <c r="I21" i="8"/>
  <c r="J33" i="8"/>
  <c r="L33" i="8" s="1"/>
  <c r="I33" i="8"/>
  <c r="J16" i="8"/>
  <c r="L16" i="8" s="1"/>
  <c r="I16" i="8"/>
  <c r="J25" i="8"/>
  <c r="L25" i="8" s="1"/>
  <c r="I25" i="8"/>
  <c r="J17" i="8"/>
  <c r="L17" i="8" s="1"/>
  <c r="I17" i="8"/>
  <c r="J19" i="8"/>
  <c r="L19" i="8" s="1"/>
  <c r="I19" i="8"/>
  <c r="J23" i="8"/>
  <c r="L23" i="8" s="1"/>
  <c r="I23" i="8"/>
  <c r="J18" i="8"/>
  <c r="L18" i="8" s="1"/>
  <c r="I18" i="8"/>
  <c r="J24" i="8"/>
  <c r="L24" i="8" s="1"/>
  <c r="I24" i="8"/>
  <c r="J27" i="8"/>
  <c r="L27" i="8" s="1"/>
  <c r="I27" i="8"/>
  <c r="J31" i="8"/>
  <c r="L31" i="8" s="1"/>
  <c r="I31" i="8"/>
  <c r="A15" i="30"/>
  <c r="K17" i="4" l="1"/>
  <c r="K15" i="4"/>
  <c r="K17" i="24" l="1"/>
  <c r="M19" i="28" l="1"/>
  <c r="K19" i="28"/>
  <c r="J19" i="28"/>
  <c r="J17" i="28"/>
  <c r="K17" i="28"/>
  <c r="J15" i="28"/>
  <c r="K15" i="28"/>
  <c r="J14" i="28"/>
  <c r="K14" i="28"/>
  <c r="J13" i="28"/>
  <c r="K13" i="28"/>
  <c r="J12" i="28"/>
  <c r="K12" i="28"/>
  <c r="J11" i="28"/>
  <c r="K11" i="28"/>
  <c r="L15" i="12"/>
  <c r="J38" i="12"/>
  <c r="K38" i="12"/>
  <c r="J37" i="12"/>
  <c r="K37" i="12"/>
  <c r="J36" i="12"/>
  <c r="K36" i="12"/>
  <c r="J35" i="12"/>
  <c r="K35" i="12"/>
  <c r="J34" i="12"/>
  <c r="K34" i="12"/>
  <c r="J29" i="12"/>
  <c r="K29" i="12"/>
  <c r="J28" i="12"/>
  <c r="K28" i="12"/>
  <c r="J27" i="12"/>
  <c r="K27" i="12"/>
  <c r="J26" i="12"/>
  <c r="K26" i="12"/>
  <c r="J22" i="12"/>
  <c r="K22" i="12"/>
  <c r="J21" i="12"/>
  <c r="K21" i="12"/>
  <c r="J20" i="12"/>
  <c r="K20" i="12"/>
  <c r="J19" i="12"/>
  <c r="K19" i="12"/>
  <c r="J18" i="12"/>
  <c r="K18" i="12"/>
  <c r="J17" i="12"/>
  <c r="K17" i="12"/>
  <c r="J16" i="12"/>
  <c r="K16" i="12"/>
  <c r="J15" i="12"/>
  <c r="K15" i="12"/>
  <c r="J14" i="12"/>
  <c r="K14" i="12"/>
  <c r="J13" i="12"/>
  <c r="K13" i="12"/>
  <c r="J12" i="12"/>
  <c r="K12" i="12"/>
  <c r="J11" i="12"/>
  <c r="K11" i="12"/>
  <c r="J25" i="9" l="1"/>
  <c r="K25" i="9"/>
  <c r="J24" i="9"/>
  <c r="K24" i="9"/>
  <c r="J23" i="9"/>
  <c r="K23" i="9"/>
  <c r="J22" i="9"/>
  <c r="K22" i="9"/>
  <c r="J21" i="9"/>
  <c r="K21" i="9"/>
  <c r="J20" i="9"/>
  <c r="K20" i="9"/>
  <c r="J19" i="9"/>
  <c r="K19" i="9"/>
  <c r="J18" i="9"/>
  <c r="K18" i="9"/>
  <c r="J17" i="9"/>
  <c r="K17" i="9"/>
  <c r="J16" i="9"/>
  <c r="K16" i="9"/>
  <c r="J15" i="9"/>
  <c r="K15" i="9"/>
  <c r="J14" i="9"/>
  <c r="K14" i="9"/>
  <c r="J13" i="9"/>
  <c r="K13" i="9"/>
  <c r="J12" i="9"/>
  <c r="K12" i="9"/>
  <c r="J11" i="9"/>
  <c r="K11" i="9"/>
  <c r="J10" i="9"/>
  <c r="K10" i="9"/>
  <c r="L19" i="9"/>
  <c r="L23" i="9"/>
  <c r="L26" i="9"/>
  <c r="L27" i="9"/>
  <c r="K30" i="9"/>
  <c r="M30" i="9" s="1"/>
  <c r="J30" i="9"/>
  <c r="J12" i="17"/>
  <c r="K12" i="17"/>
  <c r="J20" i="17"/>
  <c r="K20" i="17"/>
  <c r="J16" i="17"/>
  <c r="K16" i="17"/>
  <c r="J15" i="17"/>
  <c r="K15" i="17"/>
  <c r="J14" i="17"/>
  <c r="K14" i="17"/>
  <c r="J13" i="17"/>
  <c r="K13" i="17"/>
  <c r="J11" i="17"/>
  <c r="K11" i="17"/>
  <c r="J18" i="17"/>
  <c r="K18" i="17"/>
  <c r="J19" i="17"/>
  <c r="K19" i="17"/>
  <c r="J21" i="17"/>
  <c r="K21" i="17"/>
  <c r="J22" i="17"/>
  <c r="K22" i="17"/>
  <c r="J10" i="17"/>
  <c r="K10" i="17"/>
  <c r="J17" i="17"/>
  <c r="K17" i="17"/>
  <c r="A14" i="26"/>
  <c r="J23" i="13"/>
  <c r="K23" i="13"/>
  <c r="J22" i="13"/>
  <c r="K22" i="13"/>
  <c r="J21" i="13"/>
  <c r="K21" i="13"/>
  <c r="J20" i="13"/>
  <c r="K20" i="13"/>
  <c r="J19" i="13"/>
  <c r="K19" i="13"/>
  <c r="J18" i="13"/>
  <c r="K18" i="13"/>
  <c r="J17" i="13"/>
  <c r="K17" i="13"/>
  <c r="J16" i="13"/>
  <c r="K16" i="13"/>
  <c r="J15" i="13"/>
  <c r="K15" i="13"/>
  <c r="J14" i="13"/>
  <c r="K14" i="13"/>
  <c r="J13" i="13"/>
  <c r="K13" i="13"/>
  <c r="J12" i="13"/>
  <c r="K12" i="13"/>
  <c r="J11" i="13"/>
  <c r="K11" i="13"/>
  <c r="J10" i="13"/>
  <c r="K10" i="13"/>
  <c r="L13" i="6" l="1"/>
  <c r="L11" i="20"/>
  <c r="J10" i="35" l="1"/>
  <c r="L10" i="35" s="1"/>
  <c r="I10" i="35"/>
  <c r="J10" i="34"/>
  <c r="L10" i="34" s="1"/>
  <c r="I10" i="34"/>
  <c r="J10" i="11"/>
  <c r="K10" i="11"/>
  <c r="M10" i="11"/>
  <c r="A11" i="11"/>
  <c r="J11" i="11"/>
  <c r="K11" i="11"/>
  <c r="M11" i="11"/>
  <c r="A12" i="11"/>
  <c r="J12" i="11"/>
  <c r="K12" i="11"/>
  <c r="M12" i="11"/>
  <c r="A13" i="11"/>
  <c r="J13" i="11"/>
  <c r="K13" i="11"/>
  <c r="M13" i="11"/>
  <c r="A14" i="11"/>
  <c r="J14" i="11"/>
  <c r="K14" i="11"/>
  <c r="M14" i="11"/>
  <c r="A15" i="11"/>
  <c r="J15" i="11"/>
  <c r="K15" i="11"/>
  <c r="M15" i="11"/>
  <c r="A16" i="11"/>
  <c r="J16" i="11"/>
  <c r="K16" i="11"/>
  <c r="M16" i="11"/>
  <c r="A17" i="11"/>
  <c r="J17" i="11"/>
  <c r="K17" i="11"/>
  <c r="M17" i="11"/>
  <c r="A18" i="11"/>
  <c r="J18" i="11"/>
  <c r="K18" i="11"/>
  <c r="M18" i="11"/>
  <c r="A19" i="11"/>
  <c r="J19" i="11"/>
  <c r="K19" i="11"/>
  <c r="M19" i="11"/>
  <c r="A20" i="11"/>
  <c r="J20" i="11"/>
  <c r="K20" i="11"/>
  <c r="M20" i="11"/>
  <c r="A21" i="11"/>
  <c r="J21" i="11"/>
  <c r="K21" i="11"/>
  <c r="M21" i="11"/>
  <c r="A22" i="11"/>
  <c r="J22" i="11"/>
  <c r="K22" i="11"/>
  <c r="M22" i="11"/>
  <c r="A23" i="11"/>
  <c r="J23" i="11"/>
  <c r="K23" i="11"/>
  <c r="M23" i="11"/>
  <c r="A24" i="11"/>
  <c r="J24" i="11"/>
  <c r="K24" i="11"/>
  <c r="M24" i="11"/>
  <c r="A25" i="11"/>
  <c r="J25" i="11"/>
  <c r="K25" i="11"/>
  <c r="M25" i="11"/>
  <c r="A26" i="11"/>
  <c r="J26" i="11"/>
  <c r="K26" i="11"/>
  <c r="M26" i="11"/>
  <c r="A27" i="11"/>
  <c r="J27" i="11"/>
  <c r="K27" i="11"/>
  <c r="M27" i="11"/>
  <c r="A28" i="11"/>
  <c r="J28" i="11"/>
  <c r="K28" i="11"/>
  <c r="M28" i="11"/>
  <c r="A29" i="11"/>
  <c r="J29" i="11"/>
  <c r="K29" i="11"/>
  <c r="M29" i="11"/>
  <c r="M38" i="12"/>
  <c r="M37" i="12"/>
  <c r="M36" i="12"/>
  <c r="M35" i="12"/>
  <c r="M34" i="12"/>
  <c r="K33" i="12"/>
  <c r="M33" i="12" s="1"/>
  <c r="J33" i="12"/>
  <c r="K32" i="12"/>
  <c r="M32" i="12" s="1"/>
  <c r="J32" i="12"/>
  <c r="K31" i="12"/>
  <c r="M31" i="12" s="1"/>
  <c r="J31" i="12"/>
  <c r="K30" i="12"/>
  <c r="M30" i="12" s="1"/>
  <c r="J30" i="12"/>
  <c r="M29" i="12"/>
  <c r="M28" i="12"/>
  <c r="M27" i="12"/>
  <c r="M26" i="12"/>
  <c r="K25" i="12"/>
  <c r="M25" i="12" s="1"/>
  <c r="J25" i="12"/>
  <c r="K24" i="12"/>
  <c r="M24" i="12" s="1"/>
  <c r="J24" i="12"/>
  <c r="K23" i="12"/>
  <c r="M23" i="12" s="1"/>
  <c r="J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J10" i="32" l="1"/>
  <c r="L10" i="32" s="1"/>
  <c r="I10" i="32"/>
  <c r="J10" i="31"/>
  <c r="L10" i="31" s="1"/>
  <c r="I10" i="31"/>
  <c r="J20" i="7" l="1"/>
  <c r="L20" i="7" s="1"/>
  <c r="I20" i="7"/>
  <c r="J19" i="7"/>
  <c r="L19" i="7" s="1"/>
  <c r="I19" i="7"/>
  <c r="J18" i="7"/>
  <c r="L18" i="7" s="1"/>
  <c r="I18" i="7"/>
  <c r="J17" i="7"/>
  <c r="L17" i="7" s="1"/>
  <c r="I17" i="7"/>
  <c r="A17" i="7"/>
  <c r="A18" i="7" s="1"/>
  <c r="A19" i="7" s="1"/>
  <c r="A20" i="7" s="1"/>
  <c r="J16" i="7"/>
  <c r="L16" i="7" s="1"/>
  <c r="I16" i="7"/>
  <c r="J24" i="21"/>
  <c r="L24" i="21" s="1"/>
  <c r="I24" i="21"/>
  <c r="J23" i="21"/>
  <c r="L23" i="21" s="1"/>
  <c r="I23" i="21"/>
  <c r="J22" i="21"/>
  <c r="L22" i="21" s="1"/>
  <c r="I22" i="21"/>
  <c r="J21" i="21"/>
  <c r="L21" i="21" s="1"/>
  <c r="I21" i="21"/>
  <c r="J20" i="21"/>
  <c r="L20" i="21" s="1"/>
  <c r="I20" i="21"/>
  <c r="J19" i="21"/>
  <c r="L19" i="21" s="1"/>
  <c r="I19" i="21"/>
  <c r="J18" i="21"/>
  <c r="L18" i="21" s="1"/>
  <c r="I18" i="21"/>
  <c r="K20" i="27"/>
  <c r="M20" i="27" s="1"/>
  <c r="J20" i="27"/>
  <c r="K19" i="27"/>
  <c r="M19" i="27" s="1"/>
  <c r="J19" i="27"/>
  <c r="K20" i="6"/>
  <c r="M20" i="6" s="1"/>
  <c r="J20" i="6"/>
  <c r="K70" i="11"/>
  <c r="M70" i="11" s="1"/>
  <c r="J70" i="11"/>
  <c r="K69" i="11"/>
  <c r="M69" i="11" s="1"/>
  <c r="J69" i="11"/>
  <c r="K68" i="11"/>
  <c r="M68" i="11" s="1"/>
  <c r="J68" i="11"/>
  <c r="K67" i="11"/>
  <c r="M67" i="11" s="1"/>
  <c r="J67" i="11"/>
  <c r="K66" i="11"/>
  <c r="M66" i="11" s="1"/>
  <c r="J66" i="11"/>
  <c r="K65" i="11"/>
  <c r="M65" i="11" s="1"/>
  <c r="J65" i="11"/>
  <c r="K64" i="11"/>
  <c r="M64" i="11" s="1"/>
  <c r="J64" i="11"/>
  <c r="K63" i="11"/>
  <c r="M63" i="11" s="1"/>
  <c r="J63" i="11"/>
  <c r="K62" i="11"/>
  <c r="M62" i="11" s="1"/>
  <c r="J62" i="11"/>
  <c r="K61" i="11"/>
  <c r="M61" i="11" s="1"/>
  <c r="J61" i="11"/>
  <c r="K60" i="11"/>
  <c r="M60" i="11" s="1"/>
  <c r="J60" i="11"/>
  <c r="K59" i="11"/>
  <c r="M59" i="11" s="1"/>
  <c r="J59" i="11"/>
  <c r="K58" i="11"/>
  <c r="M58" i="11" s="1"/>
  <c r="J58" i="11"/>
  <c r="K41" i="1"/>
  <c r="M41" i="1" s="1"/>
  <c r="J41" i="1"/>
  <c r="K40" i="1"/>
  <c r="M40" i="1" s="1"/>
  <c r="J40" i="1"/>
  <c r="K39" i="1"/>
  <c r="M39" i="1" s="1"/>
  <c r="J39" i="1"/>
  <c r="K38" i="1"/>
  <c r="M38" i="1" s="1"/>
  <c r="J38" i="1"/>
  <c r="K37" i="1"/>
  <c r="M37" i="1" s="1"/>
  <c r="J37" i="1"/>
  <c r="A38" i="1"/>
  <c r="A39" i="1" s="1"/>
  <c r="A40" i="1" s="1"/>
  <c r="A41" i="1" s="1"/>
  <c r="K21" i="1"/>
  <c r="M21" i="1" s="1"/>
  <c r="J21" i="1"/>
  <c r="A21" i="1"/>
  <c r="K20" i="1"/>
  <c r="M20" i="1" s="1"/>
  <c r="J20" i="1"/>
  <c r="J15" i="30" l="1"/>
  <c r="L15" i="30" s="1"/>
  <c r="I15" i="30"/>
  <c r="J14" i="30"/>
  <c r="L14" i="30" s="1"/>
  <c r="I14" i="30"/>
  <c r="J13" i="30"/>
  <c r="L13" i="30" s="1"/>
  <c r="I13" i="30"/>
  <c r="A13" i="30"/>
  <c r="A14" i="30" s="1"/>
  <c r="J12" i="30"/>
  <c r="L12" i="30" s="1"/>
  <c r="I12" i="30"/>
  <c r="J11" i="30"/>
  <c r="L11" i="30" s="1"/>
  <c r="I11" i="30"/>
  <c r="J17" i="29"/>
  <c r="L17" i="29" s="1"/>
  <c r="I17" i="29"/>
  <c r="J16" i="29"/>
  <c r="L16" i="29" s="1"/>
  <c r="I16" i="29"/>
  <c r="J15" i="29"/>
  <c r="L15" i="29" s="1"/>
  <c r="I15" i="29"/>
  <c r="J14" i="29"/>
  <c r="L14" i="29" s="1"/>
  <c r="I14" i="29"/>
  <c r="J13" i="29"/>
  <c r="L13" i="29" s="1"/>
  <c r="I13" i="29"/>
  <c r="J12" i="29"/>
  <c r="L12" i="29" s="1"/>
  <c r="I12" i="29"/>
  <c r="A12" i="29"/>
  <c r="A13" i="29" s="1"/>
  <c r="A14" i="29" s="1"/>
  <c r="A15" i="29" s="1"/>
  <c r="A16" i="29" s="1"/>
  <c r="A17" i="29" s="1"/>
  <c r="J11" i="29"/>
  <c r="L11" i="29" s="1"/>
  <c r="I11" i="29"/>
  <c r="J18" i="24"/>
  <c r="L18" i="24" s="1"/>
  <c r="J19" i="24"/>
  <c r="L19" i="24" s="1"/>
  <c r="J20" i="24"/>
  <c r="L20" i="24" s="1"/>
  <c r="J21" i="24"/>
  <c r="L21" i="24" s="1"/>
  <c r="J22" i="24"/>
  <c r="L22" i="24" s="1"/>
  <c r="J23" i="24"/>
  <c r="L23" i="24" s="1"/>
  <c r="I18" i="24"/>
  <c r="I19" i="24"/>
  <c r="I20" i="24"/>
  <c r="I21" i="24"/>
  <c r="I22" i="24"/>
  <c r="I23" i="24"/>
  <c r="M17" i="28"/>
  <c r="M15" i="28"/>
  <c r="M14" i="28"/>
  <c r="M13" i="28"/>
  <c r="M12" i="28"/>
  <c r="A12" i="28"/>
  <c r="A13" i="28" s="1"/>
  <c r="A14" i="28" s="1"/>
  <c r="A15" i="28" s="1"/>
  <c r="M11" i="28"/>
  <c r="K27" i="27"/>
  <c r="M27" i="27" s="1"/>
  <c r="J27" i="27"/>
  <c r="K26" i="27"/>
  <c r="M26" i="27" s="1"/>
  <c r="J26" i="27"/>
  <c r="K25" i="27"/>
  <c r="M25" i="27" s="1"/>
  <c r="J25" i="27"/>
  <c r="K24" i="27"/>
  <c r="M24" i="27" s="1"/>
  <c r="J24" i="27"/>
  <c r="K23" i="27"/>
  <c r="M23" i="27" s="1"/>
  <c r="J23" i="27"/>
  <c r="K22" i="27"/>
  <c r="M22" i="27" s="1"/>
  <c r="J22" i="27"/>
  <c r="K21" i="27"/>
  <c r="M21" i="27" s="1"/>
  <c r="J21" i="27"/>
  <c r="K18" i="27"/>
  <c r="M18" i="27" s="1"/>
  <c r="J18" i="27"/>
  <c r="K17" i="27"/>
  <c r="M17" i="27" s="1"/>
  <c r="J17" i="27"/>
  <c r="K16" i="27"/>
  <c r="M16" i="27" s="1"/>
  <c r="J16" i="27"/>
  <c r="K15" i="27"/>
  <c r="M15" i="27" s="1"/>
  <c r="J15" i="27"/>
  <c r="K14" i="27"/>
  <c r="M14" i="27" s="1"/>
  <c r="J14" i="27"/>
  <c r="K13" i="27"/>
  <c r="M13" i="27" s="1"/>
  <c r="J13" i="27"/>
  <c r="K12" i="27"/>
  <c r="M12" i="27" s="1"/>
  <c r="J12" i="27"/>
  <c r="K11" i="27"/>
  <c r="M11" i="27" s="1"/>
  <c r="J11" i="27"/>
  <c r="J38" i="22" l="1"/>
  <c r="L38" i="22" s="1"/>
  <c r="I38" i="22"/>
  <c r="J45" i="22"/>
  <c r="L45" i="22" s="1"/>
  <c r="I45" i="22"/>
  <c r="J37" i="22"/>
  <c r="L37" i="22" s="1"/>
  <c r="I37" i="22"/>
  <c r="J36" i="22"/>
  <c r="L36" i="22" s="1"/>
  <c r="I36" i="22"/>
  <c r="J43" i="22"/>
  <c r="L43" i="22" s="1"/>
  <c r="I43" i="22"/>
  <c r="J35" i="22"/>
  <c r="L35" i="22" s="1"/>
  <c r="I35" i="22"/>
  <c r="J40" i="22"/>
  <c r="L40" i="22" s="1"/>
  <c r="I40" i="22"/>
  <c r="J31" i="22"/>
  <c r="L31" i="22" s="1"/>
  <c r="I31" i="22"/>
  <c r="J14" i="22"/>
  <c r="L14" i="22" s="1"/>
  <c r="I14" i="22"/>
  <c r="J17" i="22"/>
  <c r="L17" i="22" s="1"/>
  <c r="I17" i="22"/>
  <c r="J13" i="22"/>
  <c r="L13" i="22" s="1"/>
  <c r="I13" i="22"/>
  <c r="J18" i="26" l="1"/>
  <c r="L18" i="26" s="1"/>
  <c r="I18" i="26"/>
  <c r="J17" i="26"/>
  <c r="L17" i="26" s="1"/>
  <c r="I17" i="26"/>
  <c r="J16" i="26"/>
  <c r="L16" i="26" s="1"/>
  <c r="I16" i="26"/>
  <c r="J15" i="26"/>
  <c r="L15" i="26" s="1"/>
  <c r="I15" i="26"/>
  <c r="J14" i="26"/>
  <c r="L14" i="26" s="1"/>
  <c r="I14" i="26"/>
  <c r="J13" i="26"/>
  <c r="L13" i="26" s="1"/>
  <c r="I13" i="26"/>
  <c r="J12" i="26"/>
  <c r="L12" i="26" s="1"/>
  <c r="I12" i="26"/>
  <c r="J11" i="26"/>
  <c r="L11" i="26" s="1"/>
  <c r="I11" i="26"/>
  <c r="J10" i="26"/>
  <c r="L10" i="26" s="1"/>
  <c r="I10" i="26"/>
  <c r="J17" i="1" l="1"/>
  <c r="K17" i="1"/>
  <c r="M17" i="1" s="1"/>
  <c r="J18" i="1"/>
  <c r="K18" i="1"/>
  <c r="M18" i="1" s="1"/>
  <c r="J19" i="1"/>
  <c r="K19" i="1"/>
  <c r="M19" i="1" s="1"/>
  <c r="J38" i="11" l="1"/>
  <c r="K38" i="11"/>
  <c r="M38" i="11" s="1"/>
  <c r="A39" i="11"/>
  <c r="A40" i="11" s="1"/>
  <c r="A41" i="11" s="1"/>
  <c r="A42" i="11" s="1"/>
  <c r="A43" i="11" s="1"/>
  <c r="A44" i="11" s="1"/>
  <c r="A45" i="11" s="1"/>
  <c r="A46" i="11" s="1"/>
  <c r="J39" i="11"/>
  <c r="K39" i="11"/>
  <c r="M39" i="11" s="1"/>
  <c r="J40" i="11"/>
  <c r="K40" i="11"/>
  <c r="M40" i="11" s="1"/>
  <c r="J41" i="11"/>
  <c r="K41" i="11"/>
  <c r="M41" i="11" s="1"/>
  <c r="J42" i="11"/>
  <c r="K42" i="11"/>
  <c r="M42" i="11" s="1"/>
  <c r="J43" i="11"/>
  <c r="K43" i="11"/>
  <c r="M43" i="11" s="1"/>
  <c r="J44" i="11"/>
  <c r="K44" i="11"/>
  <c r="M44" i="11" s="1"/>
  <c r="J45" i="11"/>
  <c r="K45" i="11"/>
  <c r="M45" i="11" s="1"/>
  <c r="J46" i="11"/>
  <c r="K46" i="11"/>
  <c r="M46" i="11" s="1"/>
  <c r="J17" i="24" l="1"/>
  <c r="L17" i="24" s="1"/>
  <c r="I17" i="24"/>
  <c r="J16" i="24"/>
  <c r="L16" i="24" s="1"/>
  <c r="I16" i="24"/>
  <c r="J15" i="24"/>
  <c r="L15" i="24" s="1"/>
  <c r="I15" i="24"/>
  <c r="J14" i="24"/>
  <c r="L14" i="24" s="1"/>
  <c r="I14" i="24"/>
  <c r="J13" i="24"/>
  <c r="L13" i="24" s="1"/>
  <c r="I13" i="24"/>
  <c r="J12" i="24"/>
  <c r="L12" i="24" s="1"/>
  <c r="I12" i="24"/>
  <c r="J11" i="24"/>
  <c r="L11" i="24" s="1"/>
  <c r="I11" i="24"/>
  <c r="J10" i="24"/>
  <c r="L10" i="24" s="1"/>
  <c r="I10" i="24"/>
  <c r="J12" i="22"/>
  <c r="L12" i="22" s="1"/>
  <c r="I12" i="22"/>
  <c r="J22" i="22"/>
  <c r="L22" i="22" s="1"/>
  <c r="I22" i="22"/>
  <c r="J16" i="22"/>
  <c r="L16" i="22" s="1"/>
  <c r="I16" i="22"/>
  <c r="J26" i="22"/>
  <c r="L26" i="22" s="1"/>
  <c r="I26" i="22"/>
  <c r="J19" i="22"/>
  <c r="L19" i="22" s="1"/>
  <c r="I19" i="22"/>
  <c r="J28" i="21"/>
  <c r="L28" i="21" s="1"/>
  <c r="I28" i="21"/>
  <c r="J27" i="21"/>
  <c r="L27" i="21" s="1"/>
  <c r="I27" i="21"/>
  <c r="J26" i="21"/>
  <c r="L26" i="21" s="1"/>
  <c r="I26" i="21"/>
  <c r="J17" i="21"/>
  <c r="L17" i="21" s="1"/>
  <c r="I17" i="21"/>
  <c r="J16" i="21"/>
  <c r="L16" i="21" s="1"/>
  <c r="I16" i="21"/>
  <c r="J15" i="21"/>
  <c r="L15" i="21" s="1"/>
  <c r="I15" i="21"/>
  <c r="J14" i="21"/>
  <c r="L14" i="21" s="1"/>
  <c r="I14" i="21"/>
  <c r="J13" i="21"/>
  <c r="L13" i="21" s="1"/>
  <c r="I13" i="21"/>
  <c r="J12" i="21"/>
  <c r="L12" i="21" s="1"/>
  <c r="I12" i="21"/>
  <c r="J11" i="21"/>
  <c r="L11" i="21" s="1"/>
  <c r="I11" i="21"/>
  <c r="K17" i="20"/>
  <c r="M17" i="20" s="1"/>
  <c r="J17" i="20"/>
  <c r="K16" i="20"/>
  <c r="M16" i="20" s="1"/>
  <c r="J16" i="20"/>
  <c r="K13" i="20"/>
  <c r="M13" i="20" s="1"/>
  <c r="J13" i="20"/>
  <c r="K12" i="20"/>
  <c r="M12" i="20" s="1"/>
  <c r="J12" i="20"/>
  <c r="A12" i="20"/>
  <c r="A13" i="20" s="1"/>
  <c r="K11" i="20"/>
  <c r="M11" i="20" s="1"/>
  <c r="J11" i="20"/>
  <c r="M12" i="17"/>
  <c r="M20" i="17"/>
  <c r="M16" i="17"/>
  <c r="M15" i="17"/>
  <c r="M14" i="17"/>
  <c r="M13" i="17"/>
  <c r="M11" i="17"/>
  <c r="M18" i="17"/>
  <c r="M19" i="17"/>
  <c r="M21" i="17"/>
  <c r="M22" i="17"/>
  <c r="M10" i="17"/>
  <c r="A10" i="17"/>
  <c r="M17" i="17"/>
  <c r="K18" i="16"/>
  <c r="M18" i="16" s="1"/>
  <c r="J18" i="16"/>
  <c r="K17" i="16"/>
  <c r="M17" i="16" s="1"/>
  <c r="J17" i="16"/>
  <c r="K16" i="16"/>
  <c r="M16" i="16" s="1"/>
  <c r="J16" i="16"/>
  <c r="K15" i="16"/>
  <c r="M15" i="16" s="1"/>
  <c r="J15" i="16"/>
  <c r="K14" i="16"/>
  <c r="M14" i="16" s="1"/>
  <c r="J14" i="16"/>
  <c r="K13" i="16"/>
  <c r="M13" i="16" s="1"/>
  <c r="J13" i="16"/>
  <c r="K12" i="16"/>
  <c r="M12" i="16" s="1"/>
  <c r="J12" i="16"/>
  <c r="A12" i="16"/>
  <c r="A13" i="16" s="1"/>
  <c r="A14" i="16" s="1"/>
  <c r="A15" i="16" s="1"/>
  <c r="A16" i="16" s="1"/>
  <c r="A17" i="16" s="1"/>
  <c r="A18" i="16" s="1"/>
  <c r="K11" i="16"/>
  <c r="M11" i="16" s="1"/>
  <c r="J11" i="16"/>
  <c r="M31" i="15"/>
  <c r="K31" i="15"/>
  <c r="J31" i="15"/>
  <c r="K30" i="15"/>
  <c r="M30" i="15" s="1"/>
  <c r="J30" i="15"/>
  <c r="K29" i="15"/>
  <c r="M29" i="15" s="1"/>
  <c r="J29" i="15"/>
  <c r="M28" i="15"/>
  <c r="K28" i="15"/>
  <c r="J28" i="15"/>
  <c r="M27" i="15"/>
  <c r="K27" i="15"/>
  <c r="J27" i="15"/>
  <c r="K26" i="15"/>
  <c r="M26" i="15" s="1"/>
  <c r="J26" i="15"/>
  <c r="K25" i="15"/>
  <c r="M25" i="15" s="1"/>
  <c r="J25" i="15"/>
  <c r="K24" i="15"/>
  <c r="M24" i="15" s="1"/>
  <c r="J24" i="15"/>
  <c r="K23" i="15"/>
  <c r="M23" i="15" s="1"/>
  <c r="J23" i="15"/>
  <c r="K22" i="15"/>
  <c r="M22" i="15" s="1"/>
  <c r="J22" i="15"/>
  <c r="K21" i="15"/>
  <c r="M21" i="15" s="1"/>
  <c r="J21" i="15"/>
  <c r="K19" i="15"/>
  <c r="M19" i="15" s="1"/>
  <c r="J19" i="15"/>
  <c r="K18" i="15"/>
  <c r="M18" i="15" s="1"/>
  <c r="J18" i="15"/>
  <c r="K17" i="15"/>
  <c r="M17" i="15" s="1"/>
  <c r="J17" i="15"/>
  <c r="K16" i="15"/>
  <c r="M16" i="15" s="1"/>
  <c r="J16" i="15"/>
  <c r="K15" i="15"/>
  <c r="M15" i="15" s="1"/>
  <c r="J15" i="15"/>
  <c r="K14" i="15"/>
  <c r="M14" i="15" s="1"/>
  <c r="J14" i="15"/>
  <c r="K13" i="15"/>
  <c r="M13" i="15" s="1"/>
  <c r="J13" i="15"/>
  <c r="K12" i="15"/>
  <c r="M12" i="15" s="1"/>
  <c r="J12" i="15"/>
  <c r="A12" i="15"/>
  <c r="A13" i="15" s="1"/>
  <c r="A14" i="15" s="1"/>
  <c r="A15" i="15" s="1"/>
  <c r="A16" i="15" s="1"/>
  <c r="A17" i="15" s="1"/>
  <c r="A18" i="15" s="1"/>
  <c r="A19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K11" i="15"/>
  <c r="M11" i="15" s="1"/>
  <c r="J11" i="15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K57" i="11"/>
  <c r="M57" i="11" s="1"/>
  <c r="J57" i="11"/>
  <c r="K56" i="11"/>
  <c r="M56" i="11" s="1"/>
  <c r="J56" i="11"/>
  <c r="K55" i="11"/>
  <c r="M55" i="11" s="1"/>
  <c r="J55" i="11"/>
  <c r="K54" i="11"/>
  <c r="M54" i="11" s="1"/>
  <c r="J54" i="11"/>
  <c r="K53" i="11"/>
  <c r="M53" i="11" s="1"/>
  <c r="J53" i="11"/>
  <c r="K52" i="11"/>
  <c r="M52" i="11" s="1"/>
  <c r="J52" i="11"/>
  <c r="K51" i="11"/>
  <c r="M51" i="11" s="1"/>
  <c r="J51" i="11"/>
  <c r="K50" i="11"/>
  <c r="M50" i="11" s="1"/>
  <c r="J50" i="11"/>
  <c r="K49" i="11"/>
  <c r="M49" i="11" s="1"/>
  <c r="J49" i="11"/>
  <c r="K48" i="11"/>
  <c r="M48" i="11" s="1"/>
  <c r="J48" i="11"/>
  <c r="K47" i="11"/>
  <c r="M47" i="11" s="1"/>
  <c r="J47" i="11"/>
  <c r="A47" i="1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K29" i="9"/>
  <c r="M29" i="9" s="1"/>
  <c r="J29" i="9"/>
  <c r="K28" i="9"/>
  <c r="M28" i="9" s="1"/>
  <c r="J28" i="9"/>
  <c r="K27" i="9"/>
  <c r="M27" i="9" s="1"/>
  <c r="J27" i="9"/>
  <c r="K26" i="9"/>
  <c r="M26" i="9" s="1"/>
  <c r="J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J37" i="8"/>
  <c r="L37" i="8" s="1"/>
  <c r="I37" i="8"/>
  <c r="J44" i="8"/>
  <c r="L44" i="8" s="1"/>
  <c r="I44" i="8"/>
  <c r="J39" i="8"/>
  <c r="L39" i="8" s="1"/>
  <c r="I39" i="8"/>
  <c r="J40" i="8"/>
  <c r="L40" i="8" s="1"/>
  <c r="I40" i="8"/>
  <c r="J45" i="8"/>
  <c r="L45" i="8" s="1"/>
  <c r="I45" i="8"/>
  <c r="J38" i="8"/>
  <c r="L38" i="8" s="1"/>
  <c r="I38" i="8"/>
  <c r="J35" i="8"/>
  <c r="L35" i="8" s="1"/>
  <c r="I35" i="8"/>
  <c r="J20" i="8"/>
  <c r="L20" i="8" s="1"/>
  <c r="I20" i="8"/>
  <c r="J30" i="8"/>
  <c r="L30" i="8" s="1"/>
  <c r="I30" i="8"/>
  <c r="J22" i="8"/>
  <c r="L22" i="8" s="1"/>
  <c r="I22" i="8"/>
  <c r="J29" i="8"/>
  <c r="L29" i="8" s="1"/>
  <c r="I29" i="8"/>
  <c r="J28" i="8"/>
  <c r="L28" i="8" s="1"/>
  <c r="I28" i="8"/>
  <c r="J12" i="8"/>
  <c r="L12" i="8" s="1"/>
  <c r="I12" i="8"/>
  <c r="J32" i="8"/>
  <c r="L32" i="8" s="1"/>
  <c r="I32" i="8"/>
  <c r="J11" i="8"/>
  <c r="L11" i="8" s="1"/>
  <c r="I11" i="8"/>
  <c r="J15" i="7"/>
  <c r="L15" i="7" s="1"/>
  <c r="I15" i="7"/>
  <c r="J14" i="7"/>
  <c r="L14" i="7" s="1"/>
  <c r="I14" i="7"/>
  <c r="J13" i="7"/>
  <c r="L13" i="7" s="1"/>
  <c r="I13" i="7"/>
  <c r="J12" i="7"/>
  <c r="L12" i="7" s="1"/>
  <c r="I12" i="7"/>
  <c r="A12" i="7"/>
  <c r="A13" i="7" s="1"/>
  <c r="A14" i="7" s="1"/>
  <c r="A15" i="7" s="1"/>
  <c r="J11" i="7"/>
  <c r="L11" i="7" s="1"/>
  <c r="I11" i="7"/>
  <c r="K19" i="6"/>
  <c r="M19" i="6" s="1"/>
  <c r="J19" i="6"/>
  <c r="K18" i="6"/>
  <c r="M18" i="6" s="1"/>
  <c r="J18" i="6"/>
  <c r="K17" i="6"/>
  <c r="M17" i="6" s="1"/>
  <c r="J17" i="6"/>
  <c r="K16" i="6"/>
  <c r="M16" i="6" s="1"/>
  <c r="J16" i="6"/>
  <c r="K15" i="6"/>
  <c r="M15" i="6" s="1"/>
  <c r="J15" i="6"/>
  <c r="K14" i="6"/>
  <c r="M14" i="6" s="1"/>
  <c r="J14" i="6"/>
  <c r="K13" i="6"/>
  <c r="M13" i="6" s="1"/>
  <c r="J13" i="6"/>
  <c r="K12" i="6"/>
  <c r="M12" i="6" s="1"/>
  <c r="J12" i="6"/>
  <c r="A12" i="6"/>
  <c r="A13" i="6" s="1"/>
  <c r="A14" i="6" s="1"/>
  <c r="A15" i="6" s="1"/>
  <c r="A16" i="6" s="1"/>
  <c r="A17" i="6" s="1"/>
  <c r="A18" i="6" s="1"/>
  <c r="A19" i="6" s="1"/>
  <c r="K11" i="6"/>
  <c r="M11" i="6" s="1"/>
  <c r="J11" i="6"/>
  <c r="J24" i="4"/>
  <c r="L24" i="4" s="1"/>
  <c r="I24" i="4"/>
  <c r="J23" i="4"/>
  <c r="L23" i="4" s="1"/>
  <c r="I23" i="4"/>
  <c r="J22" i="4"/>
  <c r="L22" i="4" s="1"/>
  <c r="I22" i="4"/>
  <c r="J21" i="4"/>
  <c r="L21" i="4" s="1"/>
  <c r="I21" i="4"/>
  <c r="J19" i="4"/>
  <c r="L19" i="4" s="1"/>
  <c r="I19" i="4"/>
  <c r="J18" i="4"/>
  <c r="L18" i="4" s="1"/>
  <c r="I18" i="4"/>
  <c r="J17" i="4"/>
  <c r="L17" i="4" s="1"/>
  <c r="I17" i="4"/>
  <c r="J16" i="4"/>
  <c r="L16" i="4" s="1"/>
  <c r="I16" i="4"/>
  <c r="J15" i="4"/>
  <c r="L15" i="4" s="1"/>
  <c r="I15" i="4"/>
  <c r="J14" i="4"/>
  <c r="L14" i="4" s="1"/>
  <c r="I14" i="4"/>
  <c r="J13" i="4"/>
  <c r="L13" i="4" s="1"/>
  <c r="I13" i="4"/>
  <c r="A13" i="4"/>
  <c r="A14" i="4" s="1"/>
  <c r="A15" i="4" s="1"/>
  <c r="A16" i="4" s="1"/>
  <c r="A17" i="4" s="1"/>
  <c r="A18" i="4" s="1"/>
  <c r="A19" i="4" s="1"/>
  <c r="A22" i="4" s="1"/>
  <c r="A23" i="4" s="1"/>
  <c r="A24" i="4" s="1"/>
  <c r="J12" i="4"/>
  <c r="L12" i="4" s="1"/>
  <c r="I12" i="4"/>
  <c r="J11" i="4"/>
  <c r="L11" i="4" s="1"/>
  <c r="I11" i="4"/>
  <c r="A28" i="21" l="1"/>
  <c r="A20" i="6"/>
  <c r="K11" i="1"/>
  <c r="M11" i="1" s="1"/>
  <c r="K36" i="1"/>
  <c r="M36" i="1" s="1"/>
  <c r="J36" i="1"/>
  <c r="K35" i="1"/>
  <c r="M35" i="1" s="1"/>
  <c r="J35" i="1"/>
  <c r="K34" i="1"/>
  <c r="M34" i="1" s="1"/>
  <c r="J34" i="1"/>
  <c r="K33" i="1"/>
  <c r="M33" i="1" s="1"/>
  <c r="J33" i="1"/>
  <c r="K32" i="1"/>
  <c r="M32" i="1" s="1"/>
  <c r="J32" i="1"/>
  <c r="K31" i="1"/>
  <c r="M31" i="1" s="1"/>
  <c r="J31" i="1"/>
  <c r="K30" i="1"/>
  <c r="M30" i="1" s="1"/>
  <c r="J30" i="1"/>
  <c r="K28" i="1"/>
  <c r="M28" i="1" s="1"/>
  <c r="J28" i="1"/>
  <c r="K27" i="1"/>
  <c r="M27" i="1" s="1"/>
  <c r="J27" i="1"/>
  <c r="K26" i="1"/>
  <c r="M26" i="1" s="1"/>
  <c r="J26" i="1"/>
  <c r="K25" i="1"/>
  <c r="M25" i="1" s="1"/>
  <c r="J25" i="1"/>
  <c r="K24" i="1"/>
  <c r="M24" i="1" s="1"/>
  <c r="J24" i="1"/>
  <c r="K23" i="1"/>
  <c r="M23" i="1" s="1"/>
  <c r="J23" i="1"/>
  <c r="K16" i="1"/>
  <c r="M16" i="1" s="1"/>
  <c r="J16" i="1"/>
  <c r="K15" i="1"/>
  <c r="M15" i="1" s="1"/>
  <c r="J15" i="1"/>
  <c r="K14" i="1"/>
  <c r="M14" i="1" s="1"/>
  <c r="J14" i="1"/>
  <c r="K13" i="1"/>
  <c r="M13" i="1" s="1"/>
  <c r="J13" i="1"/>
  <c r="K12" i="1"/>
  <c r="M12" i="1" s="1"/>
  <c r="J12" i="1"/>
  <c r="A12" i="1"/>
  <c r="A13" i="1" s="1"/>
  <c r="A14" i="1" s="1"/>
  <c r="A15" i="1" s="1"/>
  <c r="A16" i="1" s="1"/>
  <c r="J11" i="1"/>
  <c r="A17" i="1" l="1"/>
  <c r="A18" i="1" s="1"/>
  <c r="A19" i="1" s="1"/>
  <c r="A24" i="1" s="1"/>
  <c r="A25" i="1" s="1"/>
  <c r="A26" i="1" s="1"/>
  <c r="A27" i="1" s="1"/>
  <c r="A28" i="1" s="1"/>
  <c r="A30" i="1" s="1"/>
  <c r="A31" i="1" s="1"/>
  <c r="A32" i="1" s="1"/>
  <c r="A33" i="1" s="1"/>
  <c r="A34" i="1" s="1"/>
  <c r="A35" i="1" s="1"/>
  <c r="A36" i="1" s="1"/>
  <c r="A17" i="20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12" i="26"/>
  <c r="A13" i="26" s="1"/>
  <c r="A15" i="26" s="1"/>
  <c r="A16" i="26" s="1"/>
  <c r="A17" i="26" s="1"/>
  <c r="A18" i="26" s="1"/>
  <c r="A11" i="26"/>
  <c r="A20" i="27"/>
  <c r="A12" i="27"/>
  <c r="A13" i="27" s="1"/>
  <c r="A14" i="27" s="1"/>
  <c r="A15" i="27" s="1"/>
  <c r="A16" i="27" s="1"/>
  <c r="A17" i="27" s="1"/>
  <c r="A18" i="27" s="1"/>
  <c r="A22" i="27"/>
  <c r="A23" i="27" s="1"/>
  <c r="A24" i="27" s="1"/>
  <c r="A25" i="27" s="1"/>
  <c r="A26" i="27" s="1"/>
  <c r="A27" i="27" s="1"/>
  <c r="A18" i="17"/>
  <c r="A19" i="17"/>
  <c r="A20" i="17"/>
  <c r="A21" i="17"/>
  <c r="A22" i="17"/>
  <c r="A11" i="17"/>
  <c r="A12" i="17"/>
  <c r="A13" i="17"/>
  <c r="A14" i="17"/>
  <c r="A15" i="17"/>
  <c r="A16" i="17"/>
  <c r="A11" i="9"/>
  <c r="A14" i="9"/>
  <c r="A12" i="9"/>
  <c r="A15" i="9"/>
  <c r="A13" i="9"/>
  <c r="A16" i="9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12" i="12"/>
  <c r="A13" i="12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11" i="24"/>
  <c r="A12" i="24" s="1"/>
  <c r="A13" i="24" s="1"/>
  <c r="A14" i="24" s="1"/>
  <c r="A15" i="24" s="1"/>
  <c r="A16" i="24" s="1"/>
  <c r="A17" i="24" s="1"/>
  <c r="A12" i="21"/>
  <c r="A13" i="21" s="1"/>
  <c r="A14" i="21" s="1"/>
  <c r="A15" i="21" s="1"/>
  <c r="A16" i="21" s="1"/>
  <c r="A17" i="21" s="1"/>
  <c r="A19" i="21"/>
  <c r="A20" i="21" s="1"/>
  <c r="A21" i="21" s="1"/>
  <c r="A22" i="21" s="1"/>
  <c r="A23" i="21" s="1"/>
  <c r="A24" i="21" s="1"/>
  <c r="A27" i="21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9" i="8"/>
  <c r="A40" i="8"/>
  <c r="A41" i="8"/>
  <c r="A42" i="8"/>
  <c r="A43" i="8"/>
  <c r="A44" i="8"/>
  <c r="A45" i="8"/>
  <c r="A37" i="8"/>
  <c r="A46" i="8"/>
</calcChain>
</file>

<file path=xl/comments1.xml><?xml version="1.0" encoding="utf-8"?>
<comments xmlns="http://schemas.openxmlformats.org/spreadsheetml/2006/main">
  <authors>
    <author>User</author>
  </authors>
  <commentList>
    <comment ref="H21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цвет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L24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3 старейшины дали по 3бала</t>
        </r>
      </text>
    </comment>
    <comment ref="L37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3 старейшины дали по 3бала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H9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не оценивала на поле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L53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3 старейшины дали по 3бала</t>
        </r>
      </text>
    </comment>
    <comment ref="L66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3 старейшины дали по 3бала</t>
        </r>
      </text>
    </comment>
  </commentList>
</comments>
</file>

<file path=xl/sharedStrings.xml><?xml version="1.0" encoding="utf-8"?>
<sst xmlns="http://schemas.openxmlformats.org/spreadsheetml/2006/main" count="857" uniqueCount="287">
  <si>
    <t>Судьи:</t>
  </si>
  <si>
    <t>3.</t>
  </si>
  <si>
    <t>4.</t>
  </si>
  <si>
    <t>Общее количество участников:</t>
  </si>
  <si>
    <t>№</t>
  </si>
  <si>
    <t>Номер стола</t>
  </si>
  <si>
    <t>Имя участника</t>
  </si>
  <si>
    <t>Судьи</t>
  </si>
  <si>
    <t>Средний балл</t>
  </si>
  <si>
    <t>Общий балл</t>
  </si>
  <si>
    <t>Штрафные баллы</t>
  </si>
  <si>
    <t>Финальный балл</t>
  </si>
  <si>
    <t>5.</t>
  </si>
  <si>
    <t>МАСТЕРА</t>
  </si>
  <si>
    <t>ЮНИОРЫ</t>
  </si>
  <si>
    <r>
      <t xml:space="preserve">Номинация: </t>
    </r>
    <r>
      <rPr>
        <b/>
        <sz val="11"/>
        <color theme="1"/>
        <rFont val="Calibri"/>
        <family val="2"/>
        <charset val="204"/>
        <scheme val="minor"/>
      </rPr>
      <t>Модная женская прическа на длинных волосах. 1 вид Дневная прическа</t>
    </r>
  </si>
  <si>
    <r>
      <t xml:space="preserve">Номинация: </t>
    </r>
    <r>
      <rPr>
        <b/>
        <sz val="11"/>
        <color theme="1"/>
        <rFont val="Calibri"/>
        <family val="2"/>
        <charset val="204"/>
        <scheme val="minor"/>
      </rPr>
      <t>Модная женская прическа на длинных волосах. 2 вид Вечерняя прическа</t>
    </r>
  </si>
  <si>
    <r>
      <t xml:space="preserve">Номинация: </t>
    </r>
    <r>
      <rPr>
        <b/>
        <sz val="11"/>
        <color theme="1"/>
        <rFont val="Calibri"/>
        <family val="2"/>
        <charset val="204"/>
        <scheme val="minor"/>
      </rPr>
      <t>Коктейльная прическа с элементами плетения (мастера, юниоры, студенты)</t>
    </r>
  </si>
  <si>
    <t>СТУДЕНТЫ</t>
  </si>
  <si>
    <r>
      <t xml:space="preserve">Номинация: </t>
    </r>
    <r>
      <rPr>
        <b/>
        <sz val="11"/>
        <color theme="1"/>
        <rFont val="Calibri"/>
        <family val="2"/>
        <charset val="204"/>
        <scheme val="minor"/>
      </rPr>
      <t>Окрашивание Expert Blond (Без разделения)</t>
    </r>
  </si>
  <si>
    <r>
      <t xml:space="preserve">Номинация: </t>
    </r>
    <r>
      <rPr>
        <b/>
        <sz val="11"/>
        <color theme="1"/>
        <rFont val="Calibri"/>
        <family val="2"/>
        <charset val="204"/>
        <scheme val="minor"/>
      </rPr>
      <t>Женский модный образ. Full Fashion Look (Без разделения)</t>
    </r>
  </si>
  <si>
    <r>
      <t>Номинация: Свадебная прическа OMC</t>
    </r>
    <r>
      <rPr>
        <b/>
        <sz val="11"/>
        <color theme="1"/>
        <rFont val="Calibri"/>
        <family val="2"/>
        <charset val="204"/>
        <scheme val="minor"/>
      </rPr>
      <t>. 1 вид Прическа для Гала-вечера</t>
    </r>
  </si>
  <si>
    <r>
      <t xml:space="preserve">Номинация: </t>
    </r>
    <r>
      <rPr>
        <b/>
        <sz val="11"/>
        <color theme="1"/>
        <rFont val="Calibri"/>
        <family val="2"/>
        <charset val="204"/>
        <scheme val="minor"/>
      </rPr>
      <t>Фантазийная прическа с элементами постижерных изделий (Без разделения)</t>
    </r>
  </si>
  <si>
    <r>
      <t>Номинация:</t>
    </r>
    <r>
      <rPr>
        <b/>
        <sz val="11"/>
        <color theme="1"/>
        <rFont val="Calibri"/>
        <family val="2"/>
        <charset val="204"/>
        <scheme val="minor"/>
      </rPr>
      <t xml:space="preserve"> Модная женская укладка «Стильный хвост»</t>
    </r>
  </si>
  <si>
    <r>
      <t xml:space="preserve">Номинация: </t>
    </r>
    <r>
      <rPr>
        <b/>
        <sz val="11"/>
        <color theme="1"/>
        <rFont val="Calibri"/>
        <family val="2"/>
        <charset val="204"/>
        <scheme val="minor"/>
      </rPr>
      <t>Свадебная современная прическа (Студенты)</t>
    </r>
  </si>
  <si>
    <t>3.Матвийчук</t>
  </si>
  <si>
    <t>2.Вавило</t>
  </si>
  <si>
    <r>
      <t xml:space="preserve">Номинация: Прическа для </t>
    </r>
    <r>
      <rPr>
        <b/>
        <sz val="11"/>
        <color theme="1"/>
        <rFont val="Calibri"/>
        <family val="2"/>
        <charset val="204"/>
        <scheme val="minor"/>
      </rPr>
      <t>HAIR SHOW Тема "Украинский этно стиль"</t>
    </r>
  </si>
  <si>
    <t>БЕЗ РАЗДЕЛЕНИЯ</t>
  </si>
  <si>
    <t>1.</t>
  </si>
  <si>
    <t>2.</t>
  </si>
  <si>
    <t>6.</t>
  </si>
  <si>
    <r>
      <t xml:space="preserve">Номинация: </t>
    </r>
    <r>
      <rPr>
        <b/>
        <sz val="11"/>
        <color theme="1"/>
        <rFont val="Calibri"/>
        <family val="2"/>
        <charset val="204"/>
        <scheme val="minor"/>
      </rPr>
      <t>Свадебная прическа (мастера, юниоры,студенты)</t>
    </r>
  </si>
  <si>
    <t>СТУДЕНТ</t>
  </si>
  <si>
    <r>
      <t xml:space="preserve">Номинация: </t>
    </r>
    <r>
      <rPr>
        <b/>
        <sz val="11"/>
        <color theme="1"/>
        <rFont val="Calibri"/>
        <family val="2"/>
        <charset val="204"/>
        <scheme val="minor"/>
      </rPr>
      <t>Модная женская укладка «Голливудская волна».(студенты)</t>
    </r>
  </si>
  <si>
    <r>
      <t xml:space="preserve">Номинация: </t>
    </r>
    <r>
      <rPr>
        <b/>
        <sz val="11"/>
        <color theme="1"/>
        <rFont val="Calibri"/>
        <family val="2"/>
        <charset val="204"/>
        <scheme val="minor"/>
      </rPr>
      <t>Светская жизнь (студ)</t>
    </r>
  </si>
  <si>
    <t>студенты</t>
  </si>
  <si>
    <r>
      <t>Номинация:</t>
    </r>
    <r>
      <rPr>
        <b/>
        <sz val="11"/>
        <color theme="1"/>
        <rFont val="Calibri"/>
        <family val="2"/>
        <charset val="204"/>
        <scheme val="minor"/>
      </rPr>
      <t xml:space="preserve"> Современные текстуры (Без разделения и студенты)</t>
    </r>
  </si>
  <si>
    <r>
      <t xml:space="preserve">Номинация: </t>
    </r>
    <r>
      <rPr>
        <b/>
        <sz val="11"/>
        <color theme="1"/>
        <rFont val="Calibri"/>
        <family val="2"/>
        <charset val="204"/>
        <scheme val="minor"/>
      </rPr>
      <t>Стильное окрашивание окрашивание (студ)</t>
    </r>
  </si>
  <si>
    <r>
      <t xml:space="preserve">Номинация: </t>
    </r>
    <r>
      <rPr>
        <b/>
        <sz val="11"/>
        <color theme="1"/>
        <rFont val="Calibri"/>
        <family val="2"/>
        <charset val="204"/>
        <scheme val="minor"/>
      </rPr>
      <t>Модная женская укладка «Голливудская волна» (мастера + юниоры)</t>
    </r>
  </si>
  <si>
    <r>
      <t xml:space="preserve">Номинация: </t>
    </r>
    <r>
      <rPr>
        <b/>
        <sz val="11"/>
        <color theme="1"/>
        <rFont val="Calibri"/>
        <family val="2"/>
        <charset val="204"/>
        <scheme val="minor"/>
      </rPr>
      <t>Коммерческая салонная стрижка (мастера, юниоры, студент)</t>
    </r>
  </si>
  <si>
    <r>
      <t xml:space="preserve">Номинация: </t>
    </r>
    <r>
      <rPr>
        <b/>
        <sz val="11"/>
        <color theme="1"/>
        <rFont val="Calibri"/>
        <family val="2"/>
        <charset val="204"/>
        <scheme val="minor"/>
      </rPr>
      <t>Светская жизнь (мастера, юниоры, студенты)</t>
    </r>
  </si>
  <si>
    <r>
      <t xml:space="preserve">Номинация: </t>
    </r>
    <r>
      <rPr>
        <b/>
        <sz val="11"/>
        <color theme="1"/>
        <rFont val="Calibri"/>
        <family val="2"/>
        <charset val="204"/>
        <scheme val="minor"/>
      </rPr>
      <t>Стильное окрашивание окрашивание (мастера, юниоры, студенты)</t>
    </r>
  </si>
  <si>
    <r>
      <t xml:space="preserve">Номинация: </t>
    </r>
    <r>
      <rPr>
        <b/>
        <sz val="11"/>
        <color theme="1"/>
        <rFont val="Calibri"/>
        <family val="2"/>
        <charset val="204"/>
        <scheme val="minor"/>
      </rPr>
      <t>Жен.комм.стрижка на дл.волосах (мастера, юниоры, студент)</t>
    </r>
  </si>
  <si>
    <t>Номинация: Авангард женский ОМС (1-вид)</t>
  </si>
  <si>
    <t>Номинация: Коммерческая женская стрижка Commercial Cut (2-й вид)</t>
  </si>
  <si>
    <t xml:space="preserve"> Орловська Ирина</t>
  </si>
  <si>
    <t>Безпятчук Людмила</t>
  </si>
  <si>
    <t>Коноровська Марія</t>
  </si>
  <si>
    <t>Охват Тетяна</t>
  </si>
  <si>
    <t>Тарабалка Анастасія</t>
  </si>
  <si>
    <t>Штогун Христина</t>
  </si>
  <si>
    <t>Шимоня Вікторія</t>
  </si>
  <si>
    <t>Пух Анастасія</t>
  </si>
  <si>
    <t>Киселиця Юлія</t>
  </si>
  <si>
    <t>Команюк Олена</t>
  </si>
  <si>
    <t>Вовк Діана</t>
  </si>
  <si>
    <t>Антропова Вікторія</t>
  </si>
  <si>
    <t>Кривовяз Ельвіра</t>
  </si>
  <si>
    <t>Середницька Анастасія</t>
  </si>
  <si>
    <t>Тітарєв Михайло</t>
  </si>
  <si>
    <t>Абакуменко Анастасія</t>
  </si>
  <si>
    <t>Булавінова Ольга</t>
  </si>
  <si>
    <t>Котенко Юлія</t>
  </si>
  <si>
    <t>Єсауленко Катерина</t>
  </si>
  <si>
    <t>Вавило Виктория</t>
  </si>
  <si>
    <t>Зуйченко Катерина</t>
  </si>
  <si>
    <t>Гелевера Валерія</t>
  </si>
  <si>
    <t>Харламова Світлана</t>
  </si>
  <si>
    <t>Приленко Вікторія</t>
  </si>
  <si>
    <t>Мельничук Андріана</t>
  </si>
  <si>
    <t>Семенюк Уляна</t>
  </si>
  <si>
    <t>Юфим Анна</t>
  </si>
  <si>
    <t>Боровська Вікторія</t>
  </si>
  <si>
    <t>Дубчак Тетяна</t>
  </si>
  <si>
    <t>Ярецька Юлія-Аліса</t>
  </si>
  <si>
    <t>Денега Ангеліна</t>
  </si>
  <si>
    <t>Гречкосій Діана</t>
  </si>
  <si>
    <t>Семираз-Савчук Вікторія</t>
  </si>
  <si>
    <t>Гончаров А</t>
  </si>
  <si>
    <t>Мельник Олександра</t>
  </si>
  <si>
    <t>Давиденко Татьяна</t>
  </si>
  <si>
    <t>Шипко Марина</t>
  </si>
  <si>
    <t>Джагарова Виктория</t>
  </si>
  <si>
    <t>Боровська Тетяна</t>
  </si>
  <si>
    <t>Павленко Злата</t>
  </si>
  <si>
    <t xml:space="preserve">Дорофеева Оксана </t>
  </si>
  <si>
    <t>Колосова Вікторія</t>
  </si>
  <si>
    <t>Дробна Катерина</t>
  </si>
  <si>
    <t>Келярська Катерина</t>
  </si>
  <si>
    <t>Могильчак Марія</t>
  </si>
  <si>
    <t>Кузьменко Анастасія</t>
  </si>
  <si>
    <t>Тернова Дарина</t>
  </si>
  <si>
    <t>Комарська Юлія</t>
  </si>
  <si>
    <t>Саєць Юлія</t>
  </si>
  <si>
    <t>Лозова Тетяна</t>
  </si>
  <si>
    <t>Шумейко Анастасія</t>
  </si>
  <si>
    <t>Гончаренко Вікторія</t>
  </si>
  <si>
    <t>Ушинська Людмила</t>
  </si>
  <si>
    <t>Фурса Владислава</t>
  </si>
  <si>
    <t>Козій Яна</t>
  </si>
  <si>
    <t>Кабанець Аліна</t>
  </si>
  <si>
    <t>Задорожна Діана</t>
  </si>
  <si>
    <t>Ксенита Юлия</t>
  </si>
  <si>
    <t>Пасічник Юлія</t>
  </si>
  <si>
    <t>Махмутова Інна</t>
  </si>
  <si>
    <t>Перкова Алла</t>
  </si>
  <si>
    <t>Стратілат Марина</t>
  </si>
  <si>
    <t>Беляй Юлія</t>
  </si>
  <si>
    <t>Леонідова Альона</t>
  </si>
  <si>
    <t>Фарваті Маргарита</t>
  </si>
  <si>
    <t>Отрошко Інна</t>
  </si>
  <si>
    <t>Сухоненко Анна</t>
  </si>
  <si>
    <t>Тереховська Марія</t>
  </si>
  <si>
    <t>Штанько Яна</t>
  </si>
  <si>
    <t>Глазовська Юлія</t>
  </si>
  <si>
    <t>Майорова Марго</t>
  </si>
  <si>
    <t>Танцюра Лілія</t>
  </si>
  <si>
    <t>Одинцова Юлія</t>
  </si>
  <si>
    <t>Пащенко Ірина</t>
  </si>
  <si>
    <t>Бочко Ірина</t>
  </si>
  <si>
    <t>Ячкуринська Катерина</t>
  </si>
  <si>
    <t>Матвийчук Ю</t>
  </si>
  <si>
    <t>Мартемянова Ірина</t>
  </si>
  <si>
    <t>Мелешко Ірина</t>
  </si>
  <si>
    <t>Рак Віра</t>
  </si>
  <si>
    <t>Петруньок Ірина</t>
  </si>
  <si>
    <t>Мурадян Марине</t>
  </si>
  <si>
    <t>Заборська Тетяна</t>
  </si>
  <si>
    <t>Турчин Валерія</t>
  </si>
  <si>
    <t>Андрусяк Ганна</t>
  </si>
  <si>
    <t>Олешко Юлия</t>
  </si>
  <si>
    <t>Олєйнікова Катерина</t>
  </si>
  <si>
    <t>Таран Ірина</t>
  </si>
  <si>
    <t>Требушкова Катерина</t>
  </si>
  <si>
    <t>Москаленко Дарина</t>
  </si>
  <si>
    <t>Остапюк Анна</t>
  </si>
  <si>
    <t>Борисенко Юлія</t>
  </si>
  <si>
    <t>Панченко</t>
  </si>
  <si>
    <t>Єльчанінова Вероніка</t>
  </si>
  <si>
    <t>Воропай Юлія</t>
  </si>
  <si>
    <t>Пашковська Альона</t>
  </si>
  <si>
    <t>Наумейко Надія</t>
  </si>
  <si>
    <t>Кононенко Надія</t>
  </si>
  <si>
    <t>Лисенко Марина</t>
  </si>
  <si>
    <t>Кравченко Анна</t>
  </si>
  <si>
    <t>Силаева Марина</t>
  </si>
  <si>
    <t>Марченко Аліна</t>
  </si>
  <si>
    <t>Величко Таміла</t>
  </si>
  <si>
    <t>Соломонова Татьяна</t>
  </si>
  <si>
    <t>Ковальчук Наталія</t>
  </si>
  <si>
    <t>Нижник Анастасія</t>
  </si>
  <si>
    <t>Пльонсак Інна</t>
  </si>
  <si>
    <t>Бабюк Руслана</t>
  </si>
  <si>
    <t>Кузіна Інна</t>
  </si>
  <si>
    <t>Кваша Поліна</t>
  </si>
  <si>
    <t>Терлецька</t>
  </si>
  <si>
    <t>Томків Олена</t>
  </si>
  <si>
    <t>Озимок Зоряна</t>
  </si>
  <si>
    <t>Савчук Ольга</t>
  </si>
  <si>
    <t>Цюра Ирина</t>
  </si>
  <si>
    <t>Смірнова Ірина</t>
  </si>
  <si>
    <t>Ільчишин Марія</t>
  </si>
  <si>
    <t>Чумак Марина</t>
  </si>
  <si>
    <t>Нестерова Олеся</t>
  </si>
  <si>
    <t>Шохіна Катерина</t>
  </si>
  <si>
    <t>Левицька Ольга</t>
  </si>
  <si>
    <t>Бойко Наталія</t>
  </si>
  <si>
    <t>Шаповал Ю</t>
  </si>
  <si>
    <t>Мартошенко Юлія</t>
  </si>
  <si>
    <t>Жадан Наталія</t>
  </si>
  <si>
    <t>Ющенко Юрий</t>
  </si>
  <si>
    <t>Позняк Тетяна</t>
  </si>
  <si>
    <t>х</t>
  </si>
  <si>
    <t>Павличкова Анна</t>
  </si>
  <si>
    <t>1.Булавинова</t>
  </si>
  <si>
    <t>2. Вавило</t>
  </si>
  <si>
    <t>3. Матвийчук</t>
  </si>
  <si>
    <t>Матырный</t>
  </si>
  <si>
    <t>Ющенко</t>
  </si>
  <si>
    <t>1. Булавинова</t>
  </si>
  <si>
    <t>3. Джагарова</t>
  </si>
  <si>
    <t>4.Матвийчук</t>
  </si>
  <si>
    <t>5. Матирний</t>
  </si>
  <si>
    <t>Сергійчук Наталія</t>
  </si>
  <si>
    <t>4. Матирний</t>
  </si>
  <si>
    <t>5. Ющенко</t>
  </si>
  <si>
    <t>Коваленко Людмила</t>
  </si>
  <si>
    <t>Шереметова Тетяна</t>
  </si>
  <si>
    <t>бт</t>
  </si>
  <si>
    <r>
      <t xml:space="preserve">Номинация: </t>
    </r>
    <r>
      <rPr>
        <b/>
        <sz val="11"/>
        <color theme="1"/>
        <rFont val="Calibri"/>
        <family val="2"/>
        <charset val="204"/>
        <scheme val="minor"/>
      </rPr>
      <t>Техническая прическа на коротких волосах 1 вид ОМС Креативная прическа
Тема “Светская жизнь</t>
    </r>
  </si>
  <si>
    <t>2. Вавіло</t>
  </si>
  <si>
    <t>3.Матвійчук</t>
  </si>
  <si>
    <t>5.Ющенко</t>
  </si>
  <si>
    <t>Балуєв Олексій</t>
  </si>
  <si>
    <t>Казначєєва Марина</t>
  </si>
  <si>
    <t>3.Ніколаєв</t>
  </si>
  <si>
    <t>1.Вавіло</t>
  </si>
  <si>
    <t>2.Матирний</t>
  </si>
  <si>
    <t>4.Цюра</t>
  </si>
  <si>
    <t>Бєляй Юлія</t>
  </si>
  <si>
    <t>Мартемьянова Ірина</t>
  </si>
  <si>
    <t>Стецюк Мар*яна</t>
  </si>
  <si>
    <t>5, Ніколоєв</t>
  </si>
  <si>
    <t>2. Гондз</t>
  </si>
  <si>
    <r>
      <t xml:space="preserve">Номинация: </t>
    </r>
    <r>
      <rPr>
        <b/>
        <sz val="11"/>
        <color theme="1"/>
        <rFont val="Calibri"/>
        <family val="2"/>
        <charset val="204"/>
        <scheme val="minor"/>
      </rPr>
      <t>Техническая прическа на коротких волосах 2 вид ОМС вечіня прическа
Тема “Светская жизнь</t>
    </r>
  </si>
  <si>
    <r>
      <t>Номинация: Свадебная прическа OMC</t>
    </r>
    <r>
      <rPr>
        <b/>
        <sz val="11"/>
        <color theme="1"/>
        <rFont val="Calibri"/>
        <family val="2"/>
        <charset val="204"/>
        <scheme val="minor"/>
      </rPr>
      <t>. 2 вид  Весільна зачіска ОМС</t>
    </r>
  </si>
  <si>
    <t>2.Матвійчук</t>
  </si>
  <si>
    <t>3.Матирний</t>
  </si>
  <si>
    <t>4.Ніколаєв</t>
  </si>
  <si>
    <t>5.Панченко</t>
  </si>
  <si>
    <t>2. Джагарова</t>
  </si>
  <si>
    <t>4.Матирний</t>
  </si>
  <si>
    <t>Сотник Ірина</t>
  </si>
  <si>
    <t>Придатчук Катерина</t>
  </si>
  <si>
    <t>5.Матирний</t>
  </si>
  <si>
    <t>6. Ніколаєв</t>
  </si>
  <si>
    <t>4.Матвійчук</t>
  </si>
  <si>
    <t>3. Ксеніта</t>
  </si>
  <si>
    <t>Цюра і</t>
  </si>
  <si>
    <t>1.Булавінова</t>
  </si>
  <si>
    <t>2.Ксеніта</t>
  </si>
  <si>
    <t>5.Ніколаєв</t>
  </si>
  <si>
    <t>Леонідова Альна</t>
  </si>
  <si>
    <t>Ксенита Ю</t>
  </si>
  <si>
    <t>Лугина О</t>
  </si>
  <si>
    <t>2.Гондз</t>
  </si>
  <si>
    <t>Левицька Людмила</t>
  </si>
  <si>
    <t>2.Вавіло</t>
  </si>
  <si>
    <t>3.Гондз</t>
  </si>
  <si>
    <t>4.Джагарова</t>
  </si>
  <si>
    <t>6.Цюра</t>
  </si>
  <si>
    <t>Беляй Юрій</t>
  </si>
  <si>
    <t>Одінцова Юлія</t>
  </si>
  <si>
    <t>Клименко Вікторія</t>
  </si>
  <si>
    <t>Різник Катерина</t>
  </si>
  <si>
    <t>Моторіна Катерина</t>
  </si>
  <si>
    <t>Борисенко Аліна</t>
  </si>
  <si>
    <t>Балуев Олексій</t>
  </si>
  <si>
    <t>2. Гончаров</t>
  </si>
  <si>
    <t>3.Ксеніта</t>
  </si>
  <si>
    <t>5.Матвійчук</t>
  </si>
  <si>
    <t>6.Ніколаєв</t>
  </si>
  <si>
    <t>Гребенюк Олександра</t>
  </si>
  <si>
    <t>Кудрик Мар*яна</t>
  </si>
  <si>
    <t>Шин Анастасія</t>
  </si>
  <si>
    <t>Мельник Андріана</t>
  </si>
  <si>
    <t>Толочик Каміла</t>
  </si>
  <si>
    <t>Мельник -Семенюк Олена</t>
  </si>
  <si>
    <t>Озимюк Зоряна</t>
  </si>
  <si>
    <t>5.Цюра</t>
  </si>
  <si>
    <t>1.Булавіна</t>
  </si>
  <si>
    <t>Олейнікова Катерина</t>
  </si>
  <si>
    <t>2.Джагарова</t>
  </si>
  <si>
    <t>Рак Вікторія</t>
  </si>
  <si>
    <t xml:space="preserve">Бочко Ірина </t>
  </si>
  <si>
    <t>Щипанська Валерія</t>
  </si>
  <si>
    <t>1.Джагарова</t>
  </si>
  <si>
    <t>2.Гончаров</t>
  </si>
  <si>
    <t>4.Ніколєв</t>
  </si>
  <si>
    <t>Шереметова Татьяна</t>
  </si>
  <si>
    <t>Нєстєрова Олеся</t>
  </si>
  <si>
    <t>Юніори</t>
  </si>
  <si>
    <t>1.Цюра</t>
  </si>
  <si>
    <t xml:space="preserve">2.Гончаренко </t>
  </si>
  <si>
    <t>3.Джагарова</t>
  </si>
  <si>
    <t>Булавінова</t>
  </si>
  <si>
    <t>4.Вавіло</t>
  </si>
  <si>
    <t>Біляй Юля</t>
  </si>
  <si>
    <t>Авраменко Марія</t>
  </si>
  <si>
    <t>Акіменко Анна</t>
  </si>
  <si>
    <t>Мархонос Камалія</t>
  </si>
  <si>
    <t>Абрамова Вікторія</t>
  </si>
  <si>
    <t>5.Джагарова</t>
  </si>
  <si>
    <t xml:space="preserve">Балуєв Олексій </t>
  </si>
  <si>
    <t>Деменчук  Яна</t>
  </si>
  <si>
    <t>Самохіна Єлізавета</t>
  </si>
  <si>
    <t>Цяпа Дарія</t>
  </si>
  <si>
    <t>Шкарня Яна</t>
  </si>
  <si>
    <t>Котляр Марія</t>
  </si>
  <si>
    <t>Ксенита, Малая</t>
  </si>
  <si>
    <t>Орловська І.</t>
  </si>
  <si>
    <t>Ксеніта Ю.</t>
  </si>
  <si>
    <t>Олешко Ю.</t>
  </si>
  <si>
    <t>Олешко Юлія</t>
  </si>
  <si>
    <t>Булавінова О.</t>
  </si>
  <si>
    <t>Ксенита 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</si>
</sst>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/>
    <xf numFmtId="0" fontId="7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0" xfId="0" applyFont="1" applyFill="1" applyBorder="1" applyAlignment="1">
      <alignment horizontal="center" wrapText="1"/>
    </xf>
  </cellXfs>
  <cellStyles count="1">
    <cellStyle name="Обычный" xfId="0" builtinId="0"/>
  </cellStyles>
  <dxfs count="794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28"/>
  <sheetViews>
    <sheetView workbookViewId="0">
      <selection activeCell="F16" sqref="F16"/>
    </sheetView>
  </sheetViews>
  <sheetFormatPr defaultRowHeight="15" x14ac:dyDescent="0.25"/>
  <cols>
    <col min="1" max="1" width="4.140625" style="2" customWidth="1"/>
    <col min="2" max="2" width="7" style="2" customWidth="1"/>
    <col min="3" max="3" width="17" style="2" customWidth="1"/>
    <col min="4" max="6" width="5.5703125" style="2" customWidth="1"/>
    <col min="7" max="7" width="6.42578125" style="2" customWidth="1"/>
    <col min="8" max="9" width="6.140625" style="2" customWidth="1"/>
    <col min="10" max="10" width="8" style="2" customWidth="1"/>
    <col min="11" max="11" width="7.7109375" style="2" customWidth="1"/>
    <col min="12" max="12" width="6" style="2" customWidth="1"/>
    <col min="13" max="13" width="9.7109375" style="2" customWidth="1"/>
    <col min="14" max="14" width="6.7109375" style="2" customWidth="1"/>
    <col min="15" max="15" width="14" style="32" customWidth="1"/>
    <col min="16" max="16384" width="9.140625" style="2"/>
  </cols>
  <sheetData>
    <row r="1" spans="1:15" x14ac:dyDescent="0.25">
      <c r="A1" s="10" t="s">
        <v>22</v>
      </c>
    </row>
    <row r="3" spans="1:15" x14ac:dyDescent="0.25">
      <c r="A3" s="10" t="s">
        <v>0</v>
      </c>
      <c r="C3" s="20" t="s">
        <v>220</v>
      </c>
      <c r="G3" s="2" t="s">
        <v>230</v>
      </c>
    </row>
    <row r="4" spans="1:15" x14ac:dyDescent="0.25">
      <c r="A4" s="10"/>
      <c r="C4" s="20" t="s">
        <v>228</v>
      </c>
      <c r="G4" s="2" t="s">
        <v>222</v>
      </c>
    </row>
    <row r="5" spans="1:15" x14ac:dyDescent="0.25">
      <c r="A5" s="10"/>
      <c r="C5" s="20" t="s">
        <v>229</v>
      </c>
      <c r="G5" s="2" t="s">
        <v>231</v>
      </c>
    </row>
    <row r="6" spans="1:15" x14ac:dyDescent="0.25">
      <c r="A6" s="10" t="s">
        <v>3</v>
      </c>
    </row>
    <row r="8" spans="1:15" x14ac:dyDescent="0.25">
      <c r="A8" s="56" t="s">
        <v>4</v>
      </c>
      <c r="B8" s="56" t="s">
        <v>5</v>
      </c>
      <c r="C8" s="56" t="s">
        <v>6</v>
      </c>
      <c r="D8" s="57" t="s">
        <v>7</v>
      </c>
      <c r="E8" s="57"/>
      <c r="F8" s="57"/>
      <c r="G8" s="57"/>
      <c r="H8" s="57"/>
      <c r="I8" s="24"/>
      <c r="J8" s="56" t="s">
        <v>8</v>
      </c>
      <c r="K8" s="56" t="s">
        <v>9</v>
      </c>
      <c r="L8" s="56" t="s">
        <v>10</v>
      </c>
      <c r="M8" s="56" t="s">
        <v>11</v>
      </c>
    </row>
    <row r="9" spans="1:15" x14ac:dyDescent="0.25">
      <c r="A9" s="56"/>
      <c r="B9" s="56"/>
      <c r="C9" s="56"/>
      <c r="D9" s="3">
        <v>1</v>
      </c>
      <c r="E9" s="3">
        <v>2</v>
      </c>
      <c r="F9" s="3">
        <v>3</v>
      </c>
      <c r="G9" s="3">
        <v>4</v>
      </c>
      <c r="H9" s="3">
        <v>5</v>
      </c>
      <c r="I9" s="24">
        <v>6</v>
      </c>
      <c r="J9" s="56"/>
      <c r="K9" s="56"/>
      <c r="L9" s="56"/>
      <c r="M9" s="56"/>
    </row>
    <row r="10" spans="1:15" x14ac:dyDescent="0.25">
      <c r="A10" s="4">
        <f t="shared" ref="A10:A16" si="0">A9+1</f>
        <v>1</v>
      </c>
      <c r="B10" s="4">
        <v>26</v>
      </c>
      <c r="C10" s="5" t="s">
        <v>232</v>
      </c>
      <c r="D10" s="4">
        <v>25</v>
      </c>
      <c r="E10" s="4">
        <v>25</v>
      </c>
      <c r="F10" s="4">
        <v>25</v>
      </c>
      <c r="G10" s="4">
        <v>25</v>
      </c>
      <c r="H10" s="4">
        <v>25</v>
      </c>
      <c r="I10" s="4">
        <v>25</v>
      </c>
      <c r="J10" s="4">
        <f t="shared" ref="J10:J22" si="1">AVERAGE(D10:I10)</f>
        <v>25</v>
      </c>
      <c r="K10" s="4">
        <f t="shared" ref="K10:K22" si="2">SUM(D10:I10)</f>
        <v>150</v>
      </c>
      <c r="L10" s="6"/>
      <c r="M10" s="4">
        <f t="shared" ref="M10:M22" si="3">K10-L10</f>
        <v>150</v>
      </c>
      <c r="N10" s="21"/>
      <c r="O10" s="33"/>
    </row>
    <row r="11" spans="1:15" x14ac:dyDescent="0.25">
      <c r="A11" s="4">
        <f t="shared" si="0"/>
        <v>2</v>
      </c>
      <c r="B11" s="4">
        <v>31</v>
      </c>
      <c r="C11" s="6" t="s">
        <v>51</v>
      </c>
      <c r="D11" s="4">
        <v>25</v>
      </c>
      <c r="E11" s="4">
        <v>25</v>
      </c>
      <c r="F11" s="4">
        <v>27</v>
      </c>
      <c r="G11" s="4">
        <v>25</v>
      </c>
      <c r="H11" s="4">
        <v>25</v>
      </c>
      <c r="I11" s="4">
        <v>25</v>
      </c>
      <c r="J11" s="4">
        <f t="shared" si="1"/>
        <v>25.333333333333332</v>
      </c>
      <c r="K11" s="4">
        <f t="shared" si="2"/>
        <v>152</v>
      </c>
      <c r="L11" s="6"/>
      <c r="M11" s="4">
        <f t="shared" si="3"/>
        <v>152</v>
      </c>
      <c r="N11" s="21"/>
      <c r="O11" s="33"/>
    </row>
    <row r="12" spans="1:15" x14ac:dyDescent="0.25">
      <c r="A12" s="4">
        <f t="shared" si="0"/>
        <v>3</v>
      </c>
      <c r="B12" s="4">
        <v>37</v>
      </c>
      <c r="C12" s="6" t="s">
        <v>137</v>
      </c>
      <c r="D12" s="4">
        <v>25</v>
      </c>
      <c r="E12" s="4">
        <v>25</v>
      </c>
      <c r="F12" s="4">
        <v>25</v>
      </c>
      <c r="G12" s="4">
        <v>25</v>
      </c>
      <c r="H12" s="4">
        <v>26</v>
      </c>
      <c r="I12" s="4">
        <v>26</v>
      </c>
      <c r="J12" s="4">
        <f t="shared" si="1"/>
        <v>25.333333333333332</v>
      </c>
      <c r="K12" s="4">
        <f t="shared" si="2"/>
        <v>152</v>
      </c>
      <c r="L12" s="6"/>
      <c r="M12" s="4">
        <f t="shared" si="3"/>
        <v>152</v>
      </c>
      <c r="N12" s="21"/>
      <c r="O12" s="33"/>
    </row>
    <row r="13" spans="1:15" x14ac:dyDescent="0.25">
      <c r="A13" s="4">
        <f t="shared" si="0"/>
        <v>4</v>
      </c>
      <c r="B13" s="4">
        <v>32</v>
      </c>
      <c r="C13" s="6" t="s">
        <v>70</v>
      </c>
      <c r="D13" s="4">
        <v>27</v>
      </c>
      <c r="E13" s="4">
        <v>26</v>
      </c>
      <c r="F13" s="4">
        <v>25</v>
      </c>
      <c r="G13" s="4">
        <v>25</v>
      </c>
      <c r="H13" s="4">
        <v>25</v>
      </c>
      <c r="I13" s="4">
        <v>25</v>
      </c>
      <c r="J13" s="4">
        <f t="shared" si="1"/>
        <v>25.5</v>
      </c>
      <c r="K13" s="4">
        <f t="shared" si="2"/>
        <v>153</v>
      </c>
      <c r="L13" s="6"/>
      <c r="M13" s="4">
        <f t="shared" si="3"/>
        <v>153</v>
      </c>
      <c r="N13" s="21"/>
      <c r="O13" s="33"/>
    </row>
    <row r="14" spans="1:15" x14ac:dyDescent="0.25">
      <c r="A14" s="4">
        <f t="shared" si="0"/>
        <v>5</v>
      </c>
      <c r="B14" s="4">
        <v>33</v>
      </c>
      <c r="C14" s="6" t="s">
        <v>71</v>
      </c>
      <c r="D14" s="4">
        <v>28</v>
      </c>
      <c r="E14" s="4">
        <v>25</v>
      </c>
      <c r="F14" s="4">
        <v>25</v>
      </c>
      <c r="G14" s="4">
        <v>25</v>
      </c>
      <c r="H14" s="4">
        <v>25</v>
      </c>
      <c r="I14" s="4">
        <v>25</v>
      </c>
      <c r="J14" s="4">
        <f t="shared" si="1"/>
        <v>25.5</v>
      </c>
      <c r="K14" s="4">
        <f t="shared" si="2"/>
        <v>153</v>
      </c>
      <c r="L14" s="6"/>
      <c r="M14" s="4">
        <f t="shared" si="3"/>
        <v>153</v>
      </c>
      <c r="N14" s="21"/>
      <c r="O14" s="33"/>
    </row>
    <row r="15" spans="1:15" x14ac:dyDescent="0.25">
      <c r="A15" s="4">
        <f t="shared" si="0"/>
        <v>6</v>
      </c>
      <c r="B15" s="4">
        <v>34</v>
      </c>
      <c r="C15" s="6" t="s">
        <v>72</v>
      </c>
      <c r="D15" s="4">
        <v>26</v>
      </c>
      <c r="E15" s="4">
        <v>26</v>
      </c>
      <c r="F15" s="4">
        <v>25</v>
      </c>
      <c r="G15" s="4">
        <v>25</v>
      </c>
      <c r="H15" s="4">
        <v>26</v>
      </c>
      <c r="I15" s="4">
        <v>27</v>
      </c>
      <c r="J15" s="4">
        <f t="shared" si="1"/>
        <v>25.833333333333332</v>
      </c>
      <c r="K15" s="4">
        <f t="shared" si="2"/>
        <v>155</v>
      </c>
      <c r="L15" s="6"/>
      <c r="M15" s="4">
        <f t="shared" si="3"/>
        <v>155</v>
      </c>
      <c r="N15" s="21"/>
      <c r="O15" s="33"/>
    </row>
    <row r="16" spans="1:15" x14ac:dyDescent="0.25">
      <c r="A16" s="4">
        <f t="shared" si="0"/>
        <v>7</v>
      </c>
      <c r="B16" s="4">
        <v>35</v>
      </c>
      <c r="C16" s="6" t="s">
        <v>155</v>
      </c>
      <c r="D16" s="4">
        <v>25</v>
      </c>
      <c r="E16" s="4">
        <v>25</v>
      </c>
      <c r="F16" s="4">
        <v>30</v>
      </c>
      <c r="G16" s="4">
        <v>25</v>
      </c>
      <c r="H16" s="4">
        <v>25</v>
      </c>
      <c r="I16" s="4">
        <v>26</v>
      </c>
      <c r="J16" s="4">
        <f t="shared" si="1"/>
        <v>26</v>
      </c>
      <c r="K16" s="4">
        <f t="shared" si="2"/>
        <v>156</v>
      </c>
      <c r="L16" s="6"/>
      <c r="M16" s="4">
        <f t="shared" si="3"/>
        <v>156</v>
      </c>
      <c r="N16" s="21"/>
      <c r="O16" s="33"/>
    </row>
    <row r="17" spans="1:15" x14ac:dyDescent="0.25">
      <c r="A17" s="4">
        <v>1</v>
      </c>
      <c r="B17" s="4">
        <v>25</v>
      </c>
      <c r="C17" s="5" t="s">
        <v>106</v>
      </c>
      <c r="D17" s="4">
        <v>26</v>
      </c>
      <c r="E17" s="4">
        <v>29</v>
      </c>
      <c r="F17" s="4">
        <v>25</v>
      </c>
      <c r="G17" s="4">
        <v>28</v>
      </c>
      <c r="H17" s="4">
        <v>25</v>
      </c>
      <c r="I17" s="4">
        <v>25</v>
      </c>
      <c r="J17" s="4">
        <f t="shared" si="1"/>
        <v>26.333333333333332</v>
      </c>
      <c r="K17" s="4">
        <f t="shared" si="2"/>
        <v>158</v>
      </c>
      <c r="L17" s="4"/>
      <c r="M17" s="4">
        <f t="shared" si="3"/>
        <v>158</v>
      </c>
      <c r="N17" s="21"/>
      <c r="O17" s="33"/>
    </row>
    <row r="18" spans="1:15" x14ac:dyDescent="0.25">
      <c r="A18" s="4">
        <f>A17+1</f>
        <v>2</v>
      </c>
      <c r="B18" s="4">
        <v>30</v>
      </c>
      <c r="C18" s="5" t="s">
        <v>109</v>
      </c>
      <c r="D18" s="4">
        <v>25</v>
      </c>
      <c r="E18" s="4">
        <v>28</v>
      </c>
      <c r="F18" s="4">
        <v>25</v>
      </c>
      <c r="G18" s="4">
        <v>25</v>
      </c>
      <c r="H18" s="4">
        <v>27</v>
      </c>
      <c r="I18" s="4">
        <v>28</v>
      </c>
      <c r="J18" s="4">
        <f t="shared" si="1"/>
        <v>26.333333333333332</v>
      </c>
      <c r="K18" s="4">
        <f t="shared" si="2"/>
        <v>158</v>
      </c>
      <c r="L18" s="6"/>
      <c r="M18" s="4">
        <f t="shared" si="3"/>
        <v>158</v>
      </c>
      <c r="N18" s="21"/>
      <c r="O18" s="33"/>
    </row>
    <row r="19" spans="1:15" x14ac:dyDescent="0.25">
      <c r="A19" s="4">
        <f>A18+1</f>
        <v>3</v>
      </c>
      <c r="B19" s="4">
        <v>29</v>
      </c>
      <c r="C19" s="5" t="s">
        <v>123</v>
      </c>
      <c r="D19" s="4">
        <v>25</v>
      </c>
      <c r="E19" s="4">
        <v>30</v>
      </c>
      <c r="F19" s="4">
        <v>29</v>
      </c>
      <c r="G19" s="4">
        <v>26</v>
      </c>
      <c r="H19" s="4">
        <v>25</v>
      </c>
      <c r="I19" s="4">
        <v>25</v>
      </c>
      <c r="J19" s="4">
        <f t="shared" si="1"/>
        <v>26.666666666666668</v>
      </c>
      <c r="K19" s="4">
        <f t="shared" si="2"/>
        <v>160</v>
      </c>
      <c r="L19" s="6"/>
      <c r="M19" s="4">
        <f t="shared" si="3"/>
        <v>160</v>
      </c>
      <c r="N19" s="21"/>
      <c r="O19" s="33"/>
    </row>
    <row r="20" spans="1:15" x14ac:dyDescent="0.25">
      <c r="A20" s="4">
        <f>A19+1</f>
        <v>4</v>
      </c>
      <c r="B20" s="4">
        <v>36</v>
      </c>
      <c r="C20" s="6" t="s">
        <v>158</v>
      </c>
      <c r="D20" s="4">
        <v>26</v>
      </c>
      <c r="E20" s="4">
        <v>25</v>
      </c>
      <c r="F20" s="4">
        <v>28</v>
      </c>
      <c r="G20" s="4">
        <v>27</v>
      </c>
      <c r="H20" s="4">
        <v>29</v>
      </c>
      <c r="I20" s="4">
        <v>29</v>
      </c>
      <c r="J20" s="4">
        <f t="shared" si="1"/>
        <v>27.333333333333332</v>
      </c>
      <c r="K20" s="4">
        <f t="shared" si="2"/>
        <v>164</v>
      </c>
      <c r="L20" s="6"/>
      <c r="M20" s="4">
        <f t="shared" si="3"/>
        <v>164</v>
      </c>
      <c r="N20" s="21">
        <v>3</v>
      </c>
      <c r="O20" s="33" t="s">
        <v>156</v>
      </c>
    </row>
    <row r="21" spans="1:15" x14ac:dyDescent="0.25">
      <c r="A21" s="4">
        <f>A20+1</f>
        <v>5</v>
      </c>
      <c r="B21" s="4">
        <v>28</v>
      </c>
      <c r="C21" s="5" t="s">
        <v>119</v>
      </c>
      <c r="D21" s="15">
        <v>29</v>
      </c>
      <c r="E21" s="15">
        <v>25</v>
      </c>
      <c r="F21" s="4">
        <v>26</v>
      </c>
      <c r="G21" s="4">
        <v>29</v>
      </c>
      <c r="H21" s="4">
        <v>30</v>
      </c>
      <c r="I21" s="4">
        <v>26</v>
      </c>
      <c r="J21" s="4">
        <f t="shared" si="1"/>
        <v>27.5</v>
      </c>
      <c r="K21" s="4">
        <f t="shared" si="2"/>
        <v>165</v>
      </c>
      <c r="L21" s="6"/>
      <c r="M21" s="4">
        <f t="shared" si="3"/>
        <v>165</v>
      </c>
      <c r="N21" s="21">
        <v>2</v>
      </c>
      <c r="O21" s="33" t="s">
        <v>116</v>
      </c>
    </row>
    <row r="22" spans="1:15" x14ac:dyDescent="0.25">
      <c r="A22" s="4">
        <f>A21+1</f>
        <v>6</v>
      </c>
      <c r="B22" s="4">
        <v>27</v>
      </c>
      <c r="C22" s="5" t="s">
        <v>233</v>
      </c>
      <c r="D22" s="4">
        <v>30</v>
      </c>
      <c r="E22" s="4">
        <v>27</v>
      </c>
      <c r="F22" s="4">
        <v>26</v>
      </c>
      <c r="G22" s="4">
        <v>30</v>
      </c>
      <c r="H22" s="4">
        <v>28</v>
      </c>
      <c r="I22" s="4">
        <v>30</v>
      </c>
      <c r="J22" s="4">
        <f t="shared" si="1"/>
        <v>28.5</v>
      </c>
      <c r="K22" s="4">
        <f t="shared" si="2"/>
        <v>171</v>
      </c>
      <c r="L22" s="6"/>
      <c r="M22" s="4">
        <f t="shared" si="3"/>
        <v>171</v>
      </c>
      <c r="N22" s="21">
        <v>1</v>
      </c>
      <c r="O22" s="33" t="s">
        <v>116</v>
      </c>
    </row>
    <row r="23" spans="1:15" x14ac:dyDescent="0.25">
      <c r="A23" s="7"/>
      <c r="B23" s="7"/>
      <c r="C23" s="8"/>
      <c r="D23" s="7"/>
      <c r="E23" s="7"/>
      <c r="F23" s="7"/>
      <c r="G23" s="7"/>
      <c r="H23" s="7"/>
      <c r="I23" s="7"/>
      <c r="J23" s="8"/>
      <c r="K23" s="8"/>
      <c r="L23" s="8"/>
      <c r="M23" s="8"/>
    </row>
    <row r="24" spans="1:15" x14ac:dyDescent="0.25">
      <c r="A24" s="7"/>
      <c r="B24" s="7"/>
      <c r="C24" s="8"/>
      <c r="D24" s="7"/>
      <c r="E24" s="7"/>
      <c r="F24" s="7"/>
      <c r="G24" s="7"/>
      <c r="H24" s="7"/>
      <c r="I24" s="7"/>
      <c r="J24" s="8"/>
      <c r="K24" s="8"/>
      <c r="L24" s="8"/>
      <c r="M24" s="8"/>
    </row>
    <row r="25" spans="1:15" x14ac:dyDescent="0.25">
      <c r="A25" s="7"/>
      <c r="B25" s="7"/>
      <c r="C25" s="8"/>
      <c r="D25" s="7"/>
      <c r="E25" s="7"/>
      <c r="F25" s="7"/>
      <c r="G25" s="7"/>
      <c r="H25" s="7"/>
      <c r="I25" s="7"/>
      <c r="J25" s="8"/>
      <c r="K25" s="8"/>
      <c r="L25" s="8"/>
      <c r="M25" s="8"/>
    </row>
    <row r="26" spans="1:15" x14ac:dyDescent="0.25">
      <c r="A26" s="7"/>
      <c r="B26" s="7"/>
      <c r="C26" s="8"/>
      <c r="D26" s="7"/>
      <c r="E26" s="7"/>
      <c r="F26" s="7"/>
      <c r="G26" s="7"/>
      <c r="H26" s="7"/>
      <c r="I26" s="7"/>
      <c r="J26" s="8"/>
      <c r="K26" s="8"/>
      <c r="L26" s="8"/>
      <c r="M26" s="8"/>
    </row>
    <row r="27" spans="1:15" x14ac:dyDescent="0.25">
      <c r="A27" s="7"/>
      <c r="B27" s="7"/>
      <c r="C27" s="8"/>
      <c r="D27" s="7"/>
      <c r="E27" s="7"/>
      <c r="F27" s="7"/>
      <c r="G27" s="7"/>
      <c r="H27" s="7"/>
      <c r="I27" s="7"/>
      <c r="J27" s="8"/>
      <c r="K27" s="8"/>
      <c r="L27" s="8"/>
      <c r="M27" s="8"/>
    </row>
    <row r="28" spans="1:15" x14ac:dyDescent="0.25">
      <c r="A28" s="7"/>
      <c r="B28" s="7"/>
      <c r="C28" s="8"/>
      <c r="D28" s="7"/>
      <c r="E28" s="7"/>
      <c r="F28" s="7"/>
      <c r="G28" s="7"/>
      <c r="H28" s="7"/>
      <c r="I28" s="7"/>
      <c r="J28" s="8"/>
      <c r="K28" s="8"/>
      <c r="L28" s="8"/>
      <c r="M28" s="8"/>
    </row>
  </sheetData>
  <sortState ref="A8:O22">
    <sortCondition ref="M10:M22"/>
  </sortState>
  <mergeCells count="8">
    <mergeCell ref="L8:L9"/>
    <mergeCell ref="M8:M9"/>
    <mergeCell ref="A8:A9"/>
    <mergeCell ref="B8:B9"/>
    <mergeCell ref="C8:C9"/>
    <mergeCell ref="D8:H8"/>
    <mergeCell ref="J8:J9"/>
    <mergeCell ref="K8:K9"/>
  </mergeCells>
  <pageMargins left="0.70866141732283472" right="0.11811023622047245" top="0.74803149606299213" bottom="0.74803149606299213" header="0.31496062992125984" footer="0.31496062992125984"/>
  <pageSetup paperSize="9" scale="8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3"/>
  <sheetViews>
    <sheetView workbookViewId="0">
      <selection activeCell="D23" sqref="D23"/>
    </sheetView>
  </sheetViews>
  <sheetFormatPr defaultRowHeight="15" x14ac:dyDescent="0.25"/>
  <cols>
    <col min="1" max="1" width="3.140625" style="2" customWidth="1"/>
    <col min="2" max="2" width="4.7109375" style="2" customWidth="1"/>
    <col min="3" max="3" width="19.28515625" style="2" customWidth="1"/>
    <col min="4" max="6" width="5.5703125" style="2" customWidth="1"/>
    <col min="7" max="7" width="6.42578125" style="2" customWidth="1"/>
    <col min="8" max="9" width="6.140625" style="2" customWidth="1"/>
    <col min="10" max="10" width="8" style="2" customWidth="1"/>
    <col min="11" max="11" width="7.7109375" style="2" customWidth="1"/>
    <col min="12" max="12" width="2.5703125" style="2" customWidth="1"/>
    <col min="13" max="13" width="9.140625" style="2" customWidth="1"/>
    <col min="14" max="14" width="4.42578125" style="34" customWidth="1"/>
    <col min="15" max="15" width="14.5703125" style="2" hidden="1" customWidth="1"/>
    <col min="16" max="16" width="17.28515625" style="44" customWidth="1"/>
    <col min="17" max="16384" width="9.140625" style="2"/>
  </cols>
  <sheetData>
    <row r="1" spans="1:16" x14ac:dyDescent="0.25">
      <c r="A1" s="10" t="s">
        <v>34</v>
      </c>
    </row>
    <row r="3" spans="1:16" x14ac:dyDescent="0.25">
      <c r="A3" s="25" t="s">
        <v>0</v>
      </c>
      <c r="C3" s="25" t="s">
        <v>220</v>
      </c>
      <c r="G3" s="2" t="s">
        <v>212</v>
      </c>
    </row>
    <row r="4" spans="1:16" x14ac:dyDescent="0.25">
      <c r="A4" s="25"/>
      <c r="C4" s="25" t="s">
        <v>239</v>
      </c>
      <c r="G4" s="2" t="s">
        <v>241</v>
      </c>
    </row>
    <row r="5" spans="1:16" x14ac:dyDescent="0.25">
      <c r="A5" s="25"/>
      <c r="C5" s="25" t="s">
        <v>240</v>
      </c>
      <c r="G5" s="2" t="s">
        <v>242</v>
      </c>
    </row>
    <row r="6" spans="1:16" x14ac:dyDescent="0.25">
      <c r="A6" s="25" t="s">
        <v>3</v>
      </c>
    </row>
    <row r="8" spans="1:16" x14ac:dyDescent="0.25">
      <c r="A8" s="56" t="s">
        <v>4</v>
      </c>
      <c r="B8" s="56" t="s">
        <v>5</v>
      </c>
      <c r="C8" s="56" t="s">
        <v>6</v>
      </c>
      <c r="D8" s="57" t="s">
        <v>7</v>
      </c>
      <c r="E8" s="57"/>
      <c r="F8" s="57"/>
      <c r="G8" s="57"/>
      <c r="H8" s="57"/>
      <c r="I8" s="24"/>
      <c r="J8" s="56" t="s">
        <v>8</v>
      </c>
      <c r="K8" s="56" t="s">
        <v>9</v>
      </c>
      <c r="L8" s="56" t="s">
        <v>10</v>
      </c>
      <c r="M8" s="56" t="s">
        <v>11</v>
      </c>
    </row>
    <row r="9" spans="1:16" ht="29.25" customHeight="1" x14ac:dyDescent="0.25">
      <c r="A9" s="56"/>
      <c r="B9" s="56"/>
      <c r="C9" s="56"/>
      <c r="D9" s="24">
        <v>1</v>
      </c>
      <c r="E9" s="24">
        <v>2</v>
      </c>
      <c r="F9" s="24">
        <v>3</v>
      </c>
      <c r="G9" s="24">
        <v>4</v>
      </c>
      <c r="H9" s="24">
        <v>5</v>
      </c>
      <c r="I9" s="24">
        <v>6</v>
      </c>
      <c r="J9" s="56"/>
      <c r="K9" s="56"/>
      <c r="L9" s="56"/>
      <c r="M9" s="56"/>
    </row>
    <row r="10" spans="1:16" x14ac:dyDescent="0.25">
      <c r="A10" s="59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  <c r="N10" s="35"/>
      <c r="O10" s="21"/>
      <c r="P10" s="45"/>
    </row>
    <row r="11" spans="1:16" x14ac:dyDescent="0.25">
      <c r="A11" s="38">
        <v>1</v>
      </c>
      <c r="B11" s="38">
        <v>19</v>
      </c>
      <c r="C11" s="39" t="s">
        <v>132</v>
      </c>
      <c r="D11" s="38">
        <v>30</v>
      </c>
      <c r="E11" s="38">
        <v>27</v>
      </c>
      <c r="F11" s="38">
        <v>27</v>
      </c>
      <c r="G11" s="38">
        <v>29</v>
      </c>
      <c r="H11" s="38">
        <v>27</v>
      </c>
      <c r="I11" s="38">
        <v>28</v>
      </c>
      <c r="J11" s="38">
        <f t="shared" ref="J11:J22" si="0">AVERAGE(D11:I11)</f>
        <v>28</v>
      </c>
      <c r="K11" s="38">
        <f t="shared" ref="K11:K22" si="1">SUM(D11:I11)</f>
        <v>168</v>
      </c>
      <c r="L11" s="38"/>
      <c r="M11" s="38">
        <f t="shared" ref="M11:M38" si="2">K11-L11</f>
        <v>168</v>
      </c>
      <c r="N11" s="40">
        <v>3</v>
      </c>
      <c r="O11" s="41"/>
      <c r="P11" s="46" t="s">
        <v>131</v>
      </c>
    </row>
    <row r="12" spans="1:16" ht="15" customHeight="1" x14ac:dyDescent="0.2">
      <c r="A12" s="4">
        <f t="shared" ref="A12:A38" si="3">A11+1</f>
        <v>2</v>
      </c>
      <c r="B12" s="4">
        <v>20</v>
      </c>
      <c r="C12" s="11" t="s">
        <v>92</v>
      </c>
      <c r="D12" s="4">
        <v>25</v>
      </c>
      <c r="E12" s="4">
        <v>25</v>
      </c>
      <c r="F12" s="4">
        <v>25</v>
      </c>
      <c r="G12" s="4">
        <v>25</v>
      </c>
      <c r="H12" s="4">
        <v>25</v>
      </c>
      <c r="I12" s="4">
        <v>25</v>
      </c>
      <c r="J12" s="4">
        <f t="shared" si="0"/>
        <v>25</v>
      </c>
      <c r="K12" s="4">
        <f t="shared" si="1"/>
        <v>150</v>
      </c>
      <c r="L12" s="6"/>
      <c r="M12" s="4">
        <f t="shared" si="2"/>
        <v>150</v>
      </c>
      <c r="N12" s="35"/>
      <c r="O12" s="21"/>
      <c r="P12" s="45"/>
    </row>
    <row r="13" spans="1:16" x14ac:dyDescent="0.25">
      <c r="A13" s="4">
        <f t="shared" si="3"/>
        <v>3</v>
      </c>
      <c r="B13" s="4">
        <v>21</v>
      </c>
      <c r="C13" s="5" t="s">
        <v>93</v>
      </c>
      <c r="D13" s="4">
        <v>25</v>
      </c>
      <c r="E13" s="4">
        <v>25</v>
      </c>
      <c r="F13" s="4">
        <v>25</v>
      </c>
      <c r="G13" s="4">
        <v>26</v>
      </c>
      <c r="H13" s="4">
        <v>25</v>
      </c>
      <c r="I13" s="4">
        <v>25</v>
      </c>
      <c r="J13" s="4">
        <f t="shared" si="0"/>
        <v>25.166666666666668</v>
      </c>
      <c r="K13" s="4">
        <f t="shared" si="1"/>
        <v>151</v>
      </c>
      <c r="L13" s="6"/>
      <c r="M13" s="4">
        <f t="shared" si="2"/>
        <v>151</v>
      </c>
      <c r="N13" s="35"/>
      <c r="O13" s="21"/>
      <c r="P13" s="45"/>
    </row>
    <row r="14" spans="1:16" x14ac:dyDescent="0.25">
      <c r="A14" s="4">
        <f t="shared" si="3"/>
        <v>4</v>
      </c>
      <c r="B14" s="4">
        <v>22</v>
      </c>
      <c r="C14" s="6" t="s">
        <v>214</v>
      </c>
      <c r="D14" s="4">
        <v>25</v>
      </c>
      <c r="E14" s="4">
        <v>25</v>
      </c>
      <c r="F14" s="4">
        <v>26</v>
      </c>
      <c r="G14" s="4">
        <v>25</v>
      </c>
      <c r="H14" s="4">
        <v>25</v>
      </c>
      <c r="I14" s="4">
        <v>26</v>
      </c>
      <c r="J14" s="4">
        <f t="shared" si="0"/>
        <v>25.333333333333332</v>
      </c>
      <c r="K14" s="4">
        <f t="shared" si="1"/>
        <v>152</v>
      </c>
      <c r="L14" s="6"/>
      <c r="M14" s="4">
        <f t="shared" si="2"/>
        <v>152</v>
      </c>
      <c r="N14" s="35"/>
      <c r="O14" s="21"/>
      <c r="P14" s="45"/>
    </row>
    <row r="15" spans="1:16" x14ac:dyDescent="0.25">
      <c r="A15" s="4">
        <f t="shared" si="3"/>
        <v>5</v>
      </c>
      <c r="B15" s="4">
        <v>25</v>
      </c>
      <c r="C15" s="6" t="s">
        <v>243</v>
      </c>
      <c r="D15" s="4">
        <v>25</v>
      </c>
      <c r="E15" s="4">
        <v>25</v>
      </c>
      <c r="F15" s="4">
        <v>25</v>
      </c>
      <c r="G15" s="4">
        <v>25</v>
      </c>
      <c r="H15" s="4">
        <v>25</v>
      </c>
      <c r="I15" s="4">
        <v>25</v>
      </c>
      <c r="J15" s="4">
        <f t="shared" si="0"/>
        <v>25</v>
      </c>
      <c r="K15" s="4">
        <f t="shared" si="1"/>
        <v>150</v>
      </c>
      <c r="L15" s="6">
        <f>1+1+1</f>
        <v>3</v>
      </c>
      <c r="M15" s="4">
        <f t="shared" si="2"/>
        <v>147</v>
      </c>
      <c r="N15" s="35"/>
      <c r="O15" s="21"/>
      <c r="P15" s="45"/>
    </row>
    <row r="16" spans="1:16" x14ac:dyDescent="0.25">
      <c r="A16" s="38">
        <f t="shared" si="3"/>
        <v>6</v>
      </c>
      <c r="B16" s="38">
        <v>26</v>
      </c>
      <c r="C16" s="43" t="s">
        <v>49</v>
      </c>
      <c r="D16" s="38">
        <v>29</v>
      </c>
      <c r="E16" s="38">
        <v>29</v>
      </c>
      <c r="F16" s="38">
        <v>30</v>
      </c>
      <c r="G16" s="38">
        <v>27</v>
      </c>
      <c r="H16" s="38">
        <v>30</v>
      </c>
      <c r="I16" s="38">
        <v>27</v>
      </c>
      <c r="J16" s="38">
        <f t="shared" si="0"/>
        <v>28.666666666666668</v>
      </c>
      <c r="K16" s="38">
        <f t="shared" si="1"/>
        <v>172</v>
      </c>
      <c r="L16" s="43"/>
      <c r="M16" s="38">
        <f t="shared" si="2"/>
        <v>172</v>
      </c>
      <c r="N16" s="40">
        <v>2</v>
      </c>
      <c r="O16" s="41"/>
      <c r="P16" s="46" t="s">
        <v>46</v>
      </c>
    </row>
    <row r="17" spans="1:16" x14ac:dyDescent="0.25">
      <c r="A17" s="38">
        <f t="shared" si="3"/>
        <v>7</v>
      </c>
      <c r="B17" s="38">
        <v>27</v>
      </c>
      <c r="C17" s="43" t="s">
        <v>51</v>
      </c>
      <c r="D17" s="38">
        <v>28</v>
      </c>
      <c r="E17" s="38">
        <v>30</v>
      </c>
      <c r="F17" s="38">
        <v>28</v>
      </c>
      <c r="G17" s="38">
        <v>30</v>
      </c>
      <c r="H17" s="38">
        <v>29</v>
      </c>
      <c r="I17" s="38">
        <v>29</v>
      </c>
      <c r="J17" s="38">
        <f t="shared" si="0"/>
        <v>29</v>
      </c>
      <c r="K17" s="38">
        <f t="shared" si="1"/>
        <v>174</v>
      </c>
      <c r="L17" s="43"/>
      <c r="M17" s="38">
        <f t="shared" si="2"/>
        <v>174</v>
      </c>
      <c r="N17" s="40">
        <v>1</v>
      </c>
      <c r="O17" s="41"/>
      <c r="P17" s="46" t="s">
        <v>46</v>
      </c>
    </row>
    <row r="18" spans="1:16" x14ac:dyDescent="0.25">
      <c r="A18" s="4">
        <f t="shared" si="3"/>
        <v>8</v>
      </c>
      <c r="B18" s="4">
        <v>28</v>
      </c>
      <c r="C18" s="6" t="s">
        <v>82</v>
      </c>
      <c r="D18" s="4">
        <v>26</v>
      </c>
      <c r="E18" s="4">
        <v>28</v>
      </c>
      <c r="F18" s="4">
        <v>29</v>
      </c>
      <c r="G18" s="4">
        <v>26</v>
      </c>
      <c r="H18" s="4">
        <v>28</v>
      </c>
      <c r="I18" s="4">
        <v>26</v>
      </c>
      <c r="J18" s="4">
        <f t="shared" si="0"/>
        <v>27.166666666666668</v>
      </c>
      <c r="K18" s="4">
        <f t="shared" si="1"/>
        <v>163</v>
      </c>
      <c r="L18" s="6"/>
      <c r="M18" s="4">
        <f t="shared" si="2"/>
        <v>163</v>
      </c>
      <c r="N18" s="35"/>
      <c r="O18" s="21"/>
      <c r="P18" s="45"/>
    </row>
    <row r="19" spans="1:16" ht="15" customHeight="1" x14ac:dyDescent="0.25">
      <c r="A19" s="4">
        <f t="shared" si="3"/>
        <v>9</v>
      </c>
      <c r="B19" s="4">
        <v>29</v>
      </c>
      <c r="C19" s="6" t="s">
        <v>90</v>
      </c>
      <c r="D19" s="4">
        <v>25</v>
      </c>
      <c r="E19" s="4">
        <v>25</v>
      </c>
      <c r="F19" s="4">
        <v>25</v>
      </c>
      <c r="G19" s="4">
        <v>25</v>
      </c>
      <c r="H19" s="4">
        <v>25</v>
      </c>
      <c r="I19" s="4">
        <v>25</v>
      </c>
      <c r="J19" s="4">
        <f t="shared" si="0"/>
        <v>25</v>
      </c>
      <c r="K19" s="4">
        <f t="shared" si="1"/>
        <v>150</v>
      </c>
      <c r="L19" s="6"/>
      <c r="M19" s="4">
        <f t="shared" si="2"/>
        <v>150</v>
      </c>
      <c r="N19" s="35"/>
      <c r="O19" s="21"/>
      <c r="P19" s="45"/>
    </row>
    <row r="20" spans="1:16" x14ac:dyDescent="0.25">
      <c r="A20" s="4">
        <f t="shared" si="3"/>
        <v>10</v>
      </c>
      <c r="B20" s="4">
        <v>30</v>
      </c>
      <c r="C20" s="6" t="s">
        <v>126</v>
      </c>
      <c r="D20" s="4">
        <v>26</v>
      </c>
      <c r="E20" s="4">
        <v>27</v>
      </c>
      <c r="F20" s="4">
        <v>26</v>
      </c>
      <c r="G20" s="4">
        <v>25</v>
      </c>
      <c r="H20" s="4">
        <v>27</v>
      </c>
      <c r="I20" s="4">
        <v>27</v>
      </c>
      <c r="J20" s="4">
        <f t="shared" si="0"/>
        <v>26.333333333333332</v>
      </c>
      <c r="K20" s="4">
        <f t="shared" si="1"/>
        <v>158</v>
      </c>
      <c r="L20" s="6"/>
      <c r="M20" s="4">
        <f t="shared" si="2"/>
        <v>158</v>
      </c>
      <c r="N20" s="35"/>
      <c r="O20" s="21"/>
      <c r="P20" s="45"/>
    </row>
    <row r="21" spans="1:16" x14ac:dyDescent="0.25">
      <c r="A21" s="4">
        <f t="shared" si="3"/>
        <v>11</v>
      </c>
      <c r="B21" s="4">
        <v>31</v>
      </c>
      <c r="C21" s="6" t="s">
        <v>244</v>
      </c>
      <c r="D21" s="4">
        <v>25</v>
      </c>
      <c r="E21" s="4">
        <v>25</v>
      </c>
      <c r="F21" s="4">
        <v>25</v>
      </c>
      <c r="G21" s="4">
        <v>25</v>
      </c>
      <c r="H21" s="4">
        <v>26</v>
      </c>
      <c r="I21" s="4">
        <v>25</v>
      </c>
      <c r="J21" s="4">
        <f t="shared" si="0"/>
        <v>25.166666666666668</v>
      </c>
      <c r="K21" s="4">
        <f t="shared" si="1"/>
        <v>151</v>
      </c>
      <c r="L21" s="6"/>
      <c r="M21" s="4">
        <f t="shared" si="2"/>
        <v>151</v>
      </c>
      <c r="N21" s="35"/>
      <c r="O21" s="21"/>
      <c r="P21" s="45"/>
    </row>
    <row r="22" spans="1:16" x14ac:dyDescent="0.25">
      <c r="A22" s="4">
        <f t="shared" si="3"/>
        <v>12</v>
      </c>
      <c r="B22" s="4">
        <v>32</v>
      </c>
      <c r="C22" s="6" t="s">
        <v>245</v>
      </c>
      <c r="D22" s="4">
        <v>25</v>
      </c>
      <c r="E22" s="4">
        <v>26</v>
      </c>
      <c r="F22" s="4">
        <v>27</v>
      </c>
      <c r="G22" s="4">
        <v>25</v>
      </c>
      <c r="H22" s="4">
        <v>25</v>
      </c>
      <c r="I22" s="4">
        <v>25</v>
      </c>
      <c r="J22" s="4">
        <f t="shared" si="0"/>
        <v>25.5</v>
      </c>
      <c r="K22" s="4">
        <f t="shared" si="1"/>
        <v>153</v>
      </c>
      <c r="L22" s="6"/>
      <c r="M22" s="4">
        <f t="shared" si="2"/>
        <v>153</v>
      </c>
      <c r="N22" s="27"/>
      <c r="O22" s="21"/>
      <c r="P22" s="45"/>
    </row>
    <row r="23" spans="1:16" x14ac:dyDescent="0.25">
      <c r="A23" s="4">
        <f t="shared" si="3"/>
        <v>13</v>
      </c>
      <c r="B23" s="4">
        <v>33</v>
      </c>
      <c r="C23" s="6" t="s">
        <v>144</v>
      </c>
      <c r="D23" s="4">
        <v>25</v>
      </c>
      <c r="E23" s="4">
        <v>25</v>
      </c>
      <c r="F23" s="4">
        <v>25</v>
      </c>
      <c r="G23" s="4">
        <v>25</v>
      </c>
      <c r="H23" s="4">
        <v>25</v>
      </c>
      <c r="I23" s="4">
        <v>25</v>
      </c>
      <c r="J23" s="4">
        <f>AVERAGE(D23:H23)</f>
        <v>25</v>
      </c>
      <c r="K23" s="4">
        <f>SUM(D23:H23)</f>
        <v>125</v>
      </c>
      <c r="L23" s="6"/>
      <c r="M23" s="4">
        <f t="shared" si="2"/>
        <v>125</v>
      </c>
      <c r="N23" s="36"/>
      <c r="O23" s="21"/>
      <c r="P23" s="45"/>
    </row>
    <row r="24" spans="1:16" x14ac:dyDescent="0.25">
      <c r="A24" s="4">
        <f t="shared" si="3"/>
        <v>14</v>
      </c>
      <c r="B24" s="4">
        <v>34</v>
      </c>
      <c r="C24" s="6" t="s">
        <v>145</v>
      </c>
      <c r="D24" s="4">
        <v>25</v>
      </c>
      <c r="E24" s="4">
        <v>25</v>
      </c>
      <c r="F24" s="4">
        <v>25</v>
      </c>
      <c r="G24" s="4">
        <v>25</v>
      </c>
      <c r="H24" s="4">
        <v>25</v>
      </c>
      <c r="I24" s="4">
        <v>25</v>
      </c>
      <c r="J24" s="4">
        <f>AVERAGE(D24:H24)</f>
        <v>25</v>
      </c>
      <c r="K24" s="4">
        <f>SUM(D24:H24)</f>
        <v>125</v>
      </c>
      <c r="L24" s="6"/>
      <c r="M24" s="4">
        <f t="shared" si="2"/>
        <v>125</v>
      </c>
      <c r="N24" s="37"/>
      <c r="O24" s="21"/>
      <c r="P24" s="45"/>
    </row>
    <row r="25" spans="1:16" x14ac:dyDescent="0.25">
      <c r="A25" s="4">
        <f t="shared" si="3"/>
        <v>15</v>
      </c>
      <c r="B25" s="4">
        <v>35</v>
      </c>
      <c r="C25" s="6" t="s">
        <v>100</v>
      </c>
      <c r="D25" s="4">
        <v>25</v>
      </c>
      <c r="E25" s="4">
        <v>25</v>
      </c>
      <c r="F25" s="4">
        <v>26</v>
      </c>
      <c r="G25" s="4">
        <v>25</v>
      </c>
      <c r="H25" s="4">
        <v>25</v>
      </c>
      <c r="I25" s="4">
        <v>25</v>
      </c>
      <c r="J25" s="4">
        <f>AVERAGE(D25:H25)</f>
        <v>25.2</v>
      </c>
      <c r="K25" s="4">
        <f>SUM(D25:H25)</f>
        <v>126</v>
      </c>
      <c r="L25" s="6"/>
      <c r="M25" s="4">
        <f t="shared" si="2"/>
        <v>126</v>
      </c>
      <c r="N25" s="35"/>
      <c r="O25" s="21"/>
      <c r="P25" s="45"/>
    </row>
    <row r="26" spans="1:16" x14ac:dyDescent="0.25">
      <c r="A26" s="4">
        <f t="shared" si="3"/>
        <v>16</v>
      </c>
      <c r="B26" s="4">
        <v>36</v>
      </c>
      <c r="C26" s="6" t="s">
        <v>246</v>
      </c>
      <c r="D26" s="4">
        <v>27</v>
      </c>
      <c r="E26" s="4">
        <v>26</v>
      </c>
      <c r="F26" s="4">
        <v>26</v>
      </c>
      <c r="G26" s="4">
        <v>25</v>
      </c>
      <c r="H26" s="4">
        <v>26</v>
      </c>
      <c r="I26" s="4">
        <v>26</v>
      </c>
      <c r="J26" s="4">
        <f>AVERAGE(D26:I26)</f>
        <v>26</v>
      </c>
      <c r="K26" s="4">
        <f>SUM(D26:I26)</f>
        <v>156</v>
      </c>
      <c r="L26" s="6"/>
      <c r="M26" s="4">
        <f t="shared" si="2"/>
        <v>156</v>
      </c>
      <c r="N26" s="35"/>
      <c r="O26" s="21"/>
      <c r="P26" s="45"/>
    </row>
    <row r="27" spans="1:16" x14ac:dyDescent="0.25">
      <c r="A27" s="4">
        <f t="shared" si="3"/>
        <v>17</v>
      </c>
      <c r="B27" s="4">
        <v>37</v>
      </c>
      <c r="C27" s="6" t="s">
        <v>71</v>
      </c>
      <c r="D27" s="4">
        <v>27</v>
      </c>
      <c r="E27" s="4">
        <v>25</v>
      </c>
      <c r="F27" s="4">
        <v>26</v>
      </c>
      <c r="G27" s="4">
        <v>26</v>
      </c>
      <c r="H27" s="4">
        <v>25</v>
      </c>
      <c r="I27" s="4">
        <v>25</v>
      </c>
      <c r="J27" s="4">
        <f>AVERAGE(D27:I27)</f>
        <v>25.666666666666668</v>
      </c>
      <c r="K27" s="4">
        <f>SUM(D27:I27)</f>
        <v>154</v>
      </c>
      <c r="L27" s="6"/>
      <c r="M27" s="4">
        <f t="shared" si="2"/>
        <v>154</v>
      </c>
      <c r="N27" s="35"/>
      <c r="O27" s="21"/>
      <c r="P27" s="45"/>
    </row>
    <row r="28" spans="1:16" x14ac:dyDescent="0.25">
      <c r="A28" s="4">
        <f t="shared" si="3"/>
        <v>18</v>
      </c>
      <c r="B28" s="4">
        <v>38</v>
      </c>
      <c r="C28" s="6" t="s">
        <v>72</v>
      </c>
      <c r="D28" s="4">
        <v>26</v>
      </c>
      <c r="E28" s="4">
        <v>26</v>
      </c>
      <c r="F28" s="4">
        <v>25</v>
      </c>
      <c r="G28" s="4">
        <v>25</v>
      </c>
      <c r="H28" s="4">
        <v>25</v>
      </c>
      <c r="I28" s="4">
        <v>26</v>
      </c>
      <c r="J28" s="4">
        <f>AVERAGE(D28:I28)</f>
        <v>25.5</v>
      </c>
      <c r="K28" s="4">
        <f>SUM(D28:I28)</f>
        <v>153</v>
      </c>
      <c r="L28" s="6"/>
      <c r="M28" s="4">
        <f t="shared" si="2"/>
        <v>153</v>
      </c>
      <c r="N28" s="35"/>
      <c r="O28" s="21"/>
      <c r="P28" s="45"/>
    </row>
    <row r="29" spans="1:16" x14ac:dyDescent="0.25">
      <c r="A29" s="4">
        <f t="shared" si="3"/>
        <v>19</v>
      </c>
      <c r="B29" s="4">
        <v>39</v>
      </c>
      <c r="C29" s="6" t="s">
        <v>143</v>
      </c>
      <c r="D29" s="4">
        <v>25</v>
      </c>
      <c r="E29" s="4">
        <v>25</v>
      </c>
      <c r="F29" s="4">
        <v>25</v>
      </c>
      <c r="G29" s="4">
        <v>25</v>
      </c>
      <c r="H29" s="4">
        <v>25</v>
      </c>
      <c r="I29" s="4">
        <v>25</v>
      </c>
      <c r="J29" s="4">
        <f>AVERAGE(D29:I29)</f>
        <v>25</v>
      </c>
      <c r="K29" s="4">
        <f>SUM(D29:I29)</f>
        <v>150</v>
      </c>
      <c r="L29" s="6"/>
      <c r="M29" s="4">
        <f t="shared" si="2"/>
        <v>150</v>
      </c>
      <c r="N29" s="35"/>
      <c r="O29" s="21"/>
      <c r="P29" s="45"/>
    </row>
    <row r="30" spans="1:16" x14ac:dyDescent="0.25">
      <c r="A30" s="4">
        <f t="shared" si="3"/>
        <v>20</v>
      </c>
      <c r="B30" s="4">
        <v>40</v>
      </c>
      <c r="C30" s="6" t="s">
        <v>53</v>
      </c>
      <c r="D30" s="4">
        <v>25</v>
      </c>
      <c r="E30" s="4">
        <v>25</v>
      </c>
      <c r="F30" s="4">
        <v>25</v>
      </c>
      <c r="G30" s="4">
        <v>25</v>
      </c>
      <c r="H30" s="4">
        <v>25</v>
      </c>
      <c r="I30" s="4">
        <v>25</v>
      </c>
      <c r="J30" s="4">
        <f>AVERAGE(D30:H30)</f>
        <v>25</v>
      </c>
      <c r="K30" s="4">
        <f>SUM(D30:H30)</f>
        <v>125</v>
      </c>
      <c r="L30" s="6"/>
      <c r="M30" s="4">
        <f t="shared" si="2"/>
        <v>125</v>
      </c>
      <c r="N30" s="35"/>
      <c r="O30" s="21"/>
      <c r="P30" s="45"/>
    </row>
    <row r="31" spans="1:16" x14ac:dyDescent="0.25">
      <c r="A31" s="4">
        <f t="shared" si="3"/>
        <v>21</v>
      </c>
      <c r="B31" s="4">
        <v>41</v>
      </c>
      <c r="C31" s="6" t="s">
        <v>52</v>
      </c>
      <c r="D31" s="4">
        <v>25</v>
      </c>
      <c r="E31" s="4">
        <v>25</v>
      </c>
      <c r="F31" s="4">
        <v>25</v>
      </c>
      <c r="G31" s="4">
        <v>25</v>
      </c>
      <c r="H31" s="4">
        <v>25</v>
      </c>
      <c r="I31" s="4">
        <v>26</v>
      </c>
      <c r="J31" s="4">
        <f>AVERAGE(D31:H31)</f>
        <v>25</v>
      </c>
      <c r="K31" s="4">
        <f>SUM(D31:H31)</f>
        <v>125</v>
      </c>
      <c r="L31" s="6"/>
      <c r="M31" s="4">
        <f t="shared" si="2"/>
        <v>125</v>
      </c>
      <c r="N31" s="35"/>
      <c r="O31" s="21"/>
      <c r="P31" s="45"/>
    </row>
    <row r="32" spans="1:16" x14ac:dyDescent="0.25">
      <c r="A32" s="4">
        <f t="shared" si="3"/>
        <v>22</v>
      </c>
      <c r="B32" s="4">
        <v>42</v>
      </c>
      <c r="C32" s="6" t="s">
        <v>247</v>
      </c>
      <c r="D32" s="4">
        <v>25</v>
      </c>
      <c r="E32" s="4">
        <v>25</v>
      </c>
      <c r="F32" s="4">
        <v>25</v>
      </c>
      <c r="G32" s="4">
        <v>25</v>
      </c>
      <c r="H32" s="4">
        <v>25</v>
      </c>
      <c r="I32" s="4">
        <v>27</v>
      </c>
      <c r="J32" s="4">
        <f>AVERAGE(D32:H32)</f>
        <v>25</v>
      </c>
      <c r="K32" s="4">
        <f>SUM(D32:H32)</f>
        <v>125</v>
      </c>
      <c r="L32" s="6"/>
      <c r="M32" s="4">
        <f t="shared" si="2"/>
        <v>125</v>
      </c>
      <c r="N32" s="35"/>
      <c r="O32" s="21"/>
      <c r="P32" s="45"/>
    </row>
    <row r="33" spans="1:16" x14ac:dyDescent="0.25">
      <c r="A33" s="4">
        <f t="shared" si="3"/>
        <v>23</v>
      </c>
      <c r="B33" s="4">
        <v>43</v>
      </c>
      <c r="C33" s="6" t="s">
        <v>248</v>
      </c>
      <c r="D33" s="4">
        <v>25</v>
      </c>
      <c r="E33" s="4">
        <v>25</v>
      </c>
      <c r="F33" s="4">
        <v>25</v>
      </c>
      <c r="G33" s="4">
        <v>25</v>
      </c>
      <c r="H33" s="4">
        <v>25</v>
      </c>
      <c r="I33" s="4">
        <v>25</v>
      </c>
      <c r="J33" s="4">
        <f>AVERAGE(D33:H33)</f>
        <v>25</v>
      </c>
      <c r="K33" s="4">
        <f>SUM(D33:H33)</f>
        <v>125</v>
      </c>
      <c r="L33" s="6"/>
      <c r="M33" s="4">
        <f t="shared" si="2"/>
        <v>125</v>
      </c>
      <c r="N33" s="35"/>
      <c r="O33" s="21"/>
      <c r="P33" s="45"/>
    </row>
    <row r="34" spans="1:16" x14ac:dyDescent="0.25">
      <c r="A34" s="4">
        <f t="shared" si="3"/>
        <v>24</v>
      </c>
      <c r="B34" s="4">
        <v>44</v>
      </c>
      <c r="C34" s="6" t="s">
        <v>115</v>
      </c>
      <c r="D34" s="4">
        <v>26</v>
      </c>
      <c r="E34" s="4">
        <v>25</v>
      </c>
      <c r="F34" s="4">
        <v>25</v>
      </c>
      <c r="G34" s="4">
        <v>26</v>
      </c>
      <c r="H34" s="4">
        <v>26</v>
      </c>
      <c r="I34" s="4">
        <v>25</v>
      </c>
      <c r="J34" s="4">
        <f>AVERAGE(D34:I34)</f>
        <v>25.5</v>
      </c>
      <c r="K34" s="4">
        <f>SUM(D34:I34)</f>
        <v>153</v>
      </c>
      <c r="L34" s="6"/>
      <c r="M34" s="4">
        <f t="shared" si="2"/>
        <v>153</v>
      </c>
      <c r="N34" s="35"/>
      <c r="O34" s="21"/>
      <c r="P34" s="45"/>
    </row>
    <row r="35" spans="1:16" x14ac:dyDescent="0.25">
      <c r="A35" s="4">
        <f t="shared" si="3"/>
        <v>25</v>
      </c>
      <c r="B35" s="4">
        <v>45</v>
      </c>
      <c r="C35" s="6" t="s">
        <v>157</v>
      </c>
      <c r="D35" s="4">
        <v>27</v>
      </c>
      <c r="E35" s="4">
        <v>26</v>
      </c>
      <c r="F35" s="4">
        <v>26</v>
      </c>
      <c r="G35" s="4">
        <v>28</v>
      </c>
      <c r="H35" s="4">
        <v>26</v>
      </c>
      <c r="I35" s="4">
        <v>25</v>
      </c>
      <c r="J35" s="4">
        <f>AVERAGE(D35:I35)</f>
        <v>26.333333333333332</v>
      </c>
      <c r="K35" s="4">
        <f>SUM(D35:I35)</f>
        <v>158</v>
      </c>
      <c r="L35" s="6"/>
      <c r="M35" s="4">
        <f t="shared" si="2"/>
        <v>158</v>
      </c>
      <c r="N35" s="35"/>
      <c r="O35" s="21"/>
      <c r="P35" s="45"/>
    </row>
    <row r="36" spans="1:16" s="42" customFormat="1" x14ac:dyDescent="0.25">
      <c r="A36" s="4">
        <f t="shared" si="3"/>
        <v>26</v>
      </c>
      <c r="B36" s="4">
        <v>46</v>
      </c>
      <c r="C36" s="6" t="s">
        <v>249</v>
      </c>
      <c r="D36" s="4">
        <v>26</v>
      </c>
      <c r="E36" s="4">
        <v>26</v>
      </c>
      <c r="F36" s="4">
        <v>27</v>
      </c>
      <c r="G36" s="4">
        <v>27</v>
      </c>
      <c r="H36" s="4">
        <v>27</v>
      </c>
      <c r="I36" s="4">
        <v>30</v>
      </c>
      <c r="J36" s="4">
        <f>AVERAGE(D36:I36)</f>
        <v>27.166666666666668</v>
      </c>
      <c r="K36" s="4">
        <f>SUM(D36:I36)</f>
        <v>163</v>
      </c>
      <c r="L36" s="6"/>
      <c r="M36" s="4">
        <f t="shared" si="2"/>
        <v>163</v>
      </c>
      <c r="N36" s="35"/>
      <c r="O36" s="21"/>
      <c r="P36" s="45"/>
    </row>
    <row r="37" spans="1:16" s="42" customFormat="1" x14ac:dyDescent="0.25">
      <c r="A37" s="4">
        <f t="shared" si="3"/>
        <v>27</v>
      </c>
      <c r="B37" s="4">
        <v>47</v>
      </c>
      <c r="C37" s="6" t="s">
        <v>147</v>
      </c>
      <c r="D37" s="4">
        <v>25</v>
      </c>
      <c r="E37" s="4">
        <v>25</v>
      </c>
      <c r="F37" s="4">
        <v>25</v>
      </c>
      <c r="G37" s="4">
        <v>26</v>
      </c>
      <c r="H37" s="4">
        <v>25</v>
      </c>
      <c r="I37" s="4">
        <v>25</v>
      </c>
      <c r="J37" s="4">
        <f>AVERAGE(D37:I37)</f>
        <v>25.166666666666668</v>
      </c>
      <c r="K37" s="4">
        <f>SUM(D37:I37)</f>
        <v>151</v>
      </c>
      <c r="L37" s="6"/>
      <c r="M37" s="4">
        <f t="shared" si="2"/>
        <v>151</v>
      </c>
      <c r="N37" s="35"/>
      <c r="O37" s="21"/>
      <c r="P37" s="45"/>
    </row>
    <row r="38" spans="1:16" s="42" customFormat="1" x14ac:dyDescent="0.25">
      <c r="A38" s="4">
        <f t="shared" si="3"/>
        <v>28</v>
      </c>
      <c r="B38" s="4">
        <v>48</v>
      </c>
      <c r="C38" s="6" t="s">
        <v>148</v>
      </c>
      <c r="D38" s="4">
        <v>25</v>
      </c>
      <c r="E38" s="4">
        <v>27</v>
      </c>
      <c r="F38" s="4">
        <v>25</v>
      </c>
      <c r="G38" s="4">
        <v>27</v>
      </c>
      <c r="H38" s="4">
        <v>26</v>
      </c>
      <c r="I38" s="4">
        <v>25</v>
      </c>
      <c r="J38" s="4">
        <f>AVERAGE(D38:I38)</f>
        <v>25.833333333333332</v>
      </c>
      <c r="K38" s="4">
        <f>SUM(D38:I38)</f>
        <v>155</v>
      </c>
      <c r="L38" s="6"/>
      <c r="M38" s="4">
        <f t="shared" si="2"/>
        <v>155</v>
      </c>
      <c r="N38" s="35"/>
      <c r="O38" s="21"/>
      <c r="P38" s="45"/>
    </row>
    <row r="40" spans="1:16" x14ac:dyDescent="0.25">
      <c r="A40" s="7"/>
      <c r="B40" s="7"/>
      <c r="C40" s="8"/>
      <c r="D40" s="7"/>
      <c r="E40" s="7"/>
      <c r="F40" s="7"/>
      <c r="G40" s="7"/>
      <c r="H40" s="7"/>
      <c r="I40" s="7"/>
      <c r="J40" s="8"/>
      <c r="K40" s="8"/>
      <c r="L40" s="8"/>
      <c r="M40" s="8"/>
    </row>
    <row r="41" spans="1:16" x14ac:dyDescent="0.25">
      <c r="A41" s="7"/>
      <c r="B41" s="7"/>
      <c r="C41" s="8"/>
      <c r="D41" s="7"/>
      <c r="E41" s="7"/>
      <c r="F41" s="7"/>
      <c r="G41" s="7"/>
      <c r="H41" s="7"/>
      <c r="I41" s="7"/>
      <c r="J41" s="8"/>
      <c r="K41" s="8"/>
      <c r="L41" s="8"/>
      <c r="M41" s="8"/>
    </row>
    <row r="42" spans="1:16" x14ac:dyDescent="0.25">
      <c r="A42" s="7"/>
      <c r="B42" s="7"/>
      <c r="C42" s="8"/>
      <c r="D42" s="7"/>
      <c r="E42" s="7"/>
      <c r="F42" s="7"/>
      <c r="G42" s="7"/>
      <c r="H42" s="7"/>
      <c r="I42" s="7"/>
      <c r="J42" s="8"/>
      <c r="K42" s="8"/>
      <c r="L42" s="8"/>
      <c r="M42" s="8"/>
    </row>
    <row r="43" spans="1:16" x14ac:dyDescent="0.25">
      <c r="A43" s="7"/>
      <c r="B43" s="7"/>
      <c r="C43" s="8"/>
      <c r="D43" s="7"/>
      <c r="E43" s="7"/>
      <c r="F43" s="7"/>
      <c r="G43" s="7"/>
      <c r="H43" s="7"/>
      <c r="I43" s="7"/>
      <c r="J43" s="8"/>
      <c r="K43" s="8"/>
      <c r="L43" s="8"/>
      <c r="M43" s="8"/>
    </row>
  </sheetData>
  <sortState ref="A11:P38">
    <sortCondition ref="B11:B38"/>
  </sortState>
  <mergeCells count="9">
    <mergeCell ref="K8:K9"/>
    <mergeCell ref="L8:L9"/>
    <mergeCell ref="M8:M9"/>
    <mergeCell ref="A10:M10"/>
    <mergeCell ref="A8:A9"/>
    <mergeCell ref="B8:B9"/>
    <mergeCell ref="C8:C9"/>
    <mergeCell ref="D8:H8"/>
    <mergeCell ref="J8:J9"/>
  </mergeCells>
  <pageMargins left="0" right="0" top="0" bottom="0" header="0" footer="0"/>
  <pageSetup paperSize="9" scale="93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5" operator="lessThanOrEqual" id="{2A0F2673-D15C-4479-B3E0-7B88740CC54A}">
            <xm:f>'Голливуд волна '!$J$38-3</xm:f>
            <x14:dxf>
              <fill>
                <patternFill>
                  <bgColor rgb="FFFFFF00"/>
                </patternFill>
              </fill>
            </x14:dxf>
          </x14:cfRule>
          <x14:cfRule type="cellIs" priority="66" operator="greaterThanOrEqual" id="{61E320F9-482D-4482-9626-E90DFC23DA02}">
            <xm:f>'Голливуд волна '!$J$38+3</xm:f>
            <x14:dxf>
              <fill>
                <patternFill>
                  <bgColor rgb="FFFF0000"/>
                </patternFill>
              </fill>
            </x14:dxf>
          </x14:cfRule>
          <xm:sqref>D11:I11</xm:sqref>
        </x14:conditionalFormatting>
        <x14:conditionalFormatting xmlns:xm="http://schemas.microsoft.com/office/excel/2006/main">
          <x14:cfRule type="cellIs" priority="63" operator="lessThanOrEqual" id="{504A7735-8BAC-493F-936A-675192889A77}">
            <xm:f>'Голливуд волна '!$J$39-3</xm:f>
            <x14:dxf>
              <fill>
                <patternFill>
                  <bgColor rgb="FFFFFF00"/>
                </patternFill>
              </fill>
            </x14:dxf>
          </x14:cfRule>
          <x14:cfRule type="cellIs" priority="64" operator="greaterThanOrEqual" id="{0F0607E7-0800-49BD-AF51-6C937AC0475C}">
            <xm:f>'Голливуд волна '!$J$39+3</xm:f>
            <x14:dxf>
              <fill>
                <patternFill>
                  <bgColor rgb="FFFF0000"/>
                </patternFill>
              </fill>
            </x14:dxf>
          </x14:cfRule>
          <xm:sqref>D12:I12</xm:sqref>
        </x14:conditionalFormatting>
        <x14:conditionalFormatting xmlns:xm="http://schemas.microsoft.com/office/excel/2006/main">
          <x14:cfRule type="cellIs" priority="61" operator="lessThanOrEqual" id="{1673D16D-B0AC-47EE-B316-871B1272D12A}">
            <xm:f>'Голливуд волна '!$J$40-3</xm:f>
            <x14:dxf>
              <fill>
                <patternFill>
                  <bgColor rgb="FFFFFF00"/>
                </patternFill>
              </fill>
            </x14:dxf>
          </x14:cfRule>
          <x14:cfRule type="cellIs" priority="62" operator="greaterThanOrEqual" id="{2C78ECD8-A7C0-4388-8556-94760DBC1E99}">
            <xm:f>'Голливуд волна '!$J$40+3</xm:f>
            <x14:dxf>
              <fill>
                <patternFill>
                  <bgColor rgb="FFFF0000"/>
                </patternFill>
              </fill>
            </x14:dxf>
          </x14:cfRule>
          <xm:sqref>D13:I13</xm:sqref>
        </x14:conditionalFormatting>
        <x14:conditionalFormatting xmlns:xm="http://schemas.microsoft.com/office/excel/2006/main">
          <x14:cfRule type="cellIs" priority="59" operator="lessThanOrEqual" id="{A9BB2E07-0EA7-4395-A694-84597F8CE585}">
            <xm:f>'Голливуд волна '!$J$41-3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greaterThanOrEqual" id="{588D0D96-2AB8-4937-A482-C225975CBC3C}">
            <xm:f>'Голливуд волна '!$J$41+3</xm:f>
            <x14:dxf>
              <fill>
                <patternFill>
                  <bgColor rgb="FFFF0000"/>
                </patternFill>
              </fill>
            </x14:dxf>
          </x14:cfRule>
          <xm:sqref>D14:I14</xm:sqref>
        </x14:conditionalFormatting>
        <x14:conditionalFormatting xmlns:xm="http://schemas.microsoft.com/office/excel/2006/main">
          <x14:cfRule type="cellIs" priority="53" operator="lessThanOrEqual" id="{1F1882E9-BCDC-481A-B36C-B795FFD300B8}">
            <xm:f>'Голливуд волна '!$J$44-3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greaterThanOrEqual" id="{68135138-7F5E-438C-81DF-795824A1730C}">
            <xm:f>'Голливуд волна '!$J$44+3</xm:f>
            <x14:dxf>
              <fill>
                <patternFill>
                  <bgColor rgb="FFFF0000"/>
                </patternFill>
              </fill>
            </x14:dxf>
          </x14:cfRule>
          <xm:sqref>D15:I15</xm:sqref>
        </x14:conditionalFormatting>
        <x14:conditionalFormatting xmlns:xm="http://schemas.microsoft.com/office/excel/2006/main">
          <x14:cfRule type="cellIs" priority="51" operator="lessThanOrEqual" id="{8B5B8AC1-85EA-42B1-A4CB-36090C9BE858}">
            <xm:f>'Голливуд волна '!$J$47-3</xm:f>
            <x14:dxf>
              <fill>
                <patternFill>
                  <bgColor rgb="FFFFFF00"/>
                </patternFill>
              </fill>
            </x14:dxf>
          </x14:cfRule>
          <x14:cfRule type="cellIs" priority="52" operator="greaterThanOrEqual" id="{A667E0F9-9184-4494-B51D-A1EF5A4DE81E}">
            <xm:f>'Голливуд волна '!$J$47+3</xm:f>
            <x14:dxf>
              <fill>
                <patternFill>
                  <bgColor rgb="FFFF0000"/>
                </patternFill>
              </fill>
            </x14:dxf>
          </x14:cfRule>
          <xm:sqref>D18:I18</xm:sqref>
        </x14:conditionalFormatting>
        <x14:conditionalFormatting xmlns:xm="http://schemas.microsoft.com/office/excel/2006/main">
          <x14:cfRule type="cellIs" priority="49" operator="lessThanOrEqual" id="{14F67DF6-3524-44C0-A168-E7D05F046681}">
            <xm:f>'Голливуд волна '!$J$48-3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greaterThanOrEqual" id="{45261295-8EBD-40A5-9EF5-22BDA8A96F2D}">
            <xm:f>'Голливуд волна '!$J$48+3</xm:f>
            <x14:dxf>
              <fill>
                <patternFill>
                  <bgColor rgb="FFFF0000"/>
                </patternFill>
              </fill>
            </x14:dxf>
          </x14:cfRule>
          <xm:sqref>D19:I19</xm:sqref>
        </x14:conditionalFormatting>
        <x14:conditionalFormatting xmlns:xm="http://schemas.microsoft.com/office/excel/2006/main">
          <x14:cfRule type="cellIs" priority="47" operator="lessThanOrEqual" id="{1E9C7F63-BB81-4BDD-BF80-AC2887040BA4}">
            <xm:f>'Голливуд волна '!$J$49-3</xm:f>
            <x14:dxf>
              <fill>
                <patternFill>
                  <bgColor rgb="FFFFFF00"/>
                </patternFill>
              </fill>
            </x14:dxf>
          </x14:cfRule>
          <x14:cfRule type="cellIs" priority="48" operator="greaterThanOrEqual" id="{FB9C9F2A-95AE-4CA1-83D0-B310DFC7656B}">
            <xm:f>'Голливуд волна '!$J$49+3</xm:f>
            <x14:dxf>
              <fill>
                <patternFill>
                  <bgColor rgb="FFFF0000"/>
                </patternFill>
              </fill>
            </x14:dxf>
          </x14:cfRule>
          <xm:sqref>D20:I20</xm:sqref>
        </x14:conditionalFormatting>
        <x14:conditionalFormatting xmlns:xm="http://schemas.microsoft.com/office/excel/2006/main">
          <x14:cfRule type="cellIs" priority="45" operator="lessThanOrEqual" id="{A4956785-26ED-42EB-991D-68BC8BE00888}">
            <xm:f>'Голливуд волна '!$J$50-3</xm:f>
            <x14:dxf>
              <fill>
                <patternFill>
                  <bgColor rgb="FFFFFF00"/>
                </patternFill>
              </fill>
            </x14:dxf>
          </x14:cfRule>
          <x14:cfRule type="cellIs" priority="46" operator="greaterThanOrEqual" id="{11F5CCD9-7EE1-49F9-80FC-4BD21216EA69}">
            <xm:f>'Голливуд волна '!$J$50+3</xm:f>
            <x14:dxf>
              <fill>
                <patternFill>
                  <bgColor rgb="FFFF0000"/>
                </patternFill>
              </fill>
            </x14:dxf>
          </x14:cfRule>
          <xm:sqref>D21:I21</xm:sqref>
        </x14:conditionalFormatting>
        <x14:conditionalFormatting xmlns:xm="http://schemas.microsoft.com/office/excel/2006/main">
          <x14:cfRule type="cellIs" priority="43" operator="lessThanOrEqual" id="{04B3F567-C697-44EB-87B9-B5592944822E}">
            <xm:f>'Голливуд волна '!$J$51-3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greaterThanOrEqual" id="{79909E3A-D9F0-44DD-A18C-E8FEE1E55044}">
            <xm:f>'Голливуд волна '!$J$51+3</xm:f>
            <x14:dxf>
              <fill>
                <patternFill>
                  <bgColor rgb="FFFF0000"/>
                </patternFill>
              </fill>
            </x14:dxf>
          </x14:cfRule>
          <xm:sqref>D22:I22 I23:I25</xm:sqref>
        </x14:conditionalFormatting>
        <x14:conditionalFormatting xmlns:xm="http://schemas.microsoft.com/office/excel/2006/main">
          <x14:cfRule type="cellIs" priority="41" operator="lessThanOrEqual" id="{1605D8B6-FB8C-41E0-BE42-1A6F46170B53}">
            <xm:f>'Голливуд волна '!$J$52-3</xm:f>
            <x14:dxf>
              <fill>
                <patternFill>
                  <bgColor rgb="FFFFFF00"/>
                </patternFill>
              </fill>
            </x14:dxf>
          </x14:cfRule>
          <x14:cfRule type="cellIs" priority="42" operator="greaterThanOrEqual" id="{82CDF07A-390A-40B9-B4C6-6363B1145ED7}">
            <xm:f>'Голливуд волна '!$J$52+3</xm:f>
            <x14:dxf>
              <fill>
                <patternFill>
                  <bgColor rgb="FFFF0000"/>
                </patternFill>
              </fill>
            </x14:dxf>
          </x14:cfRule>
          <xm:sqref>D23:H23 G24:G26</xm:sqref>
        </x14:conditionalFormatting>
        <x14:conditionalFormatting xmlns:xm="http://schemas.microsoft.com/office/excel/2006/main">
          <x14:cfRule type="cellIs" priority="39" operator="lessThanOrEqual" id="{F0E78411-C616-4F5E-8424-AC1244341B9B}">
            <xm:f>'Голливуд волна '!$J$53-3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greaterThanOrEqual" id="{CB15655E-6AD7-4F02-814D-7F8E418B9911}">
            <xm:f>'Голливуд волна '!$J$53+3</xm:f>
            <x14:dxf>
              <fill>
                <patternFill>
                  <bgColor rgb="FFFF0000"/>
                </patternFill>
              </fill>
            </x14:dxf>
          </x14:cfRule>
          <xm:sqref>D24:F24 H24</xm:sqref>
        </x14:conditionalFormatting>
        <x14:conditionalFormatting xmlns:xm="http://schemas.microsoft.com/office/excel/2006/main">
          <x14:cfRule type="cellIs" priority="37" operator="lessThanOrEqual" id="{F5F8071C-D3C1-4EEB-951C-C8C4D8281247}">
            <xm:f>'Голливуд волна '!$J$54-3</xm:f>
            <x14:dxf>
              <fill>
                <patternFill>
                  <bgColor rgb="FFFFFF00"/>
                </patternFill>
              </fill>
            </x14:dxf>
          </x14:cfRule>
          <x14:cfRule type="cellIs" priority="38" operator="greaterThanOrEqual" id="{8B6EFCF6-2315-4A71-B82C-C68CD42C3B06}">
            <xm:f>'Голливуд волна '!$J$54+3</xm:f>
            <x14:dxf>
              <fill>
                <patternFill>
                  <bgColor rgb="FFFF0000"/>
                </patternFill>
              </fill>
            </x14:dxf>
          </x14:cfRule>
          <xm:sqref>D25:F25 H25</xm:sqref>
        </x14:conditionalFormatting>
        <x14:conditionalFormatting xmlns:xm="http://schemas.microsoft.com/office/excel/2006/main">
          <x14:cfRule type="cellIs" priority="35" operator="lessThanOrEqual" id="{3E48A357-A421-48BB-8EE5-71A6968F0548}">
            <xm:f>'Голливуд волна '!$J$55-3</xm:f>
            <x14:dxf>
              <fill>
                <patternFill>
                  <bgColor rgb="FFFFFF00"/>
                </patternFill>
              </fill>
            </x14:dxf>
          </x14:cfRule>
          <x14:cfRule type="cellIs" priority="36" operator="greaterThanOrEqual" id="{FDEBC8E4-9D90-438B-86DA-63ECED0F6141}">
            <xm:f>'Голливуд волна '!$J$55+3</xm:f>
            <x14:dxf>
              <fill>
                <patternFill>
                  <bgColor rgb="FFFF0000"/>
                </patternFill>
              </fill>
            </x14:dxf>
          </x14:cfRule>
          <xm:sqref>D26:F26 H26:I26</xm:sqref>
        </x14:conditionalFormatting>
        <x14:conditionalFormatting xmlns:xm="http://schemas.microsoft.com/office/excel/2006/main">
          <x14:cfRule type="cellIs" priority="33" operator="lessThanOrEqual" id="{A47CD2B1-079F-4683-A00B-2AB68BC1A816}">
            <xm:f>'Голливуд волна '!$J$56-3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greaterThanOrEqual" id="{664CB905-DB2A-4098-A297-65E9259A1480}">
            <xm:f>'Голливуд волна '!$J$56+3</xm:f>
            <x14:dxf>
              <fill>
                <patternFill>
                  <bgColor rgb="FFFF0000"/>
                </patternFill>
              </fill>
            </x14:dxf>
          </x14:cfRule>
          <xm:sqref>D27:I27 H28:H33</xm:sqref>
        </x14:conditionalFormatting>
        <x14:conditionalFormatting xmlns:xm="http://schemas.microsoft.com/office/excel/2006/main">
          <x14:cfRule type="cellIs" priority="31" operator="lessThanOrEqual" id="{FBC9770E-4009-4267-81EA-5FD4F170E042}">
            <xm:f>'Голливуд волна '!$J$57-3</xm:f>
            <x14:dxf>
              <fill>
                <patternFill>
                  <bgColor rgb="FFFFFF00"/>
                </patternFill>
              </fill>
            </x14:dxf>
          </x14:cfRule>
          <x14:cfRule type="cellIs" priority="32" operator="greaterThanOrEqual" id="{57991133-613F-4043-99B0-DB9292931590}">
            <xm:f>'Голливуд волна '!$J$57+3</xm:f>
            <x14:dxf>
              <fill>
                <patternFill>
                  <bgColor rgb="FFFF0000"/>
                </patternFill>
              </fill>
            </x14:dxf>
          </x14:cfRule>
          <xm:sqref>D28:G28 G29:G33 I28</xm:sqref>
        </x14:conditionalFormatting>
        <x14:conditionalFormatting xmlns:xm="http://schemas.microsoft.com/office/excel/2006/main">
          <x14:cfRule type="cellIs" priority="29" operator="lessThanOrEqual" id="{89A56AAB-70FC-4FF9-8FF5-FD09C42834EC}">
            <xm:f>'Голливуд волна '!$J$45-3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greaterThanOrEqual" id="{921085AF-079C-4C56-BF81-B00A7DE2ABDE}">
            <xm:f>'Голливуд волна '!$J$45+3</xm:f>
            <x14:dxf>
              <fill>
                <patternFill>
                  <bgColor rgb="FFFF0000"/>
                </patternFill>
              </fill>
            </x14:dxf>
          </x14:cfRule>
          <xm:sqref>D16:I16</xm:sqref>
        </x14:conditionalFormatting>
        <x14:conditionalFormatting xmlns:xm="http://schemas.microsoft.com/office/excel/2006/main">
          <x14:cfRule type="cellIs" priority="27" operator="lessThanOrEqual" id="{62F6644D-8BD2-4E3C-AA9B-9FA1CEC896FE}">
            <xm:f>'Голливуд волна '!$J$46-3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greaterThanOrEqual" id="{3D75447F-F1C3-404A-A805-ED9BD09EB1CB}">
            <xm:f>'Голливуд волна '!$J$46+3</xm:f>
            <x14:dxf>
              <fill>
                <patternFill>
                  <bgColor rgb="FFFF0000"/>
                </patternFill>
              </fill>
            </x14:dxf>
          </x14:cfRule>
          <xm:sqref>D17:I17</xm:sqref>
        </x14:conditionalFormatting>
        <x14:conditionalFormatting xmlns:xm="http://schemas.microsoft.com/office/excel/2006/main">
          <x14:cfRule type="cellIs" priority="25" operator="lessThanOrEqual" id="{B22C2772-595C-41DD-971A-44A3FC08FCED}">
            <xm:f>'Голливуд волна '!$J$47-3</xm:f>
            <x14:dxf>
              <fill>
                <patternFill>
                  <bgColor rgb="FFFFFF00"/>
                </patternFill>
              </fill>
            </x14:dxf>
          </x14:cfRule>
          <x14:cfRule type="cellIs" priority="26" operator="greaterThanOrEqual" id="{39C2CBE4-D0F5-4120-9549-C87336B88457}">
            <xm:f>'Голливуд волна '!$J$47+3</xm:f>
            <x14:dxf>
              <fill>
                <patternFill>
                  <bgColor rgb="FFFF0000"/>
                </patternFill>
              </fill>
            </x14:dxf>
          </x14:cfRule>
          <xm:sqref>D31 I31</xm:sqref>
        </x14:conditionalFormatting>
        <x14:conditionalFormatting xmlns:xm="http://schemas.microsoft.com/office/excel/2006/main">
          <x14:cfRule type="cellIs" priority="23" operator="lessThanOrEqual" id="{3DFA38AC-A13F-43E4-BCDD-D75A82186945}">
            <xm:f>'Голливуд волна '!$J$48-3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greaterThanOrEqual" id="{A817E79E-0172-4FB8-B7B6-AB4198100A44}">
            <xm:f>'Голливуд волна '!$J$48+3</xm:f>
            <x14:dxf>
              <fill>
                <patternFill>
                  <bgColor rgb="FFFF0000"/>
                </patternFill>
              </fill>
            </x14:dxf>
          </x14:cfRule>
          <xm:sqref>D32 I32</xm:sqref>
        </x14:conditionalFormatting>
        <x14:conditionalFormatting xmlns:xm="http://schemas.microsoft.com/office/excel/2006/main">
          <x14:cfRule type="cellIs" priority="21" operator="lessThanOrEqual" id="{410C0D62-8D87-4899-A7C9-D2316C0C56F0}">
            <xm:f>'Голливуд волна '!$J$49-3</xm:f>
            <x14:dxf>
              <fill>
                <patternFill>
                  <bgColor rgb="FFFFFF00"/>
                </patternFill>
              </fill>
            </x14:dxf>
          </x14:cfRule>
          <x14:cfRule type="cellIs" priority="22" operator="greaterThanOrEqual" id="{2F3A20FE-292E-4611-A4BF-25E3188A61CB}">
            <xm:f>'Голливуд волна '!$J$49+3</xm:f>
            <x14:dxf>
              <fill>
                <patternFill>
                  <bgColor rgb="FFFF0000"/>
                </patternFill>
              </fill>
            </x14:dxf>
          </x14:cfRule>
          <xm:sqref>D33 I33</xm:sqref>
        </x14:conditionalFormatting>
        <x14:conditionalFormatting xmlns:xm="http://schemas.microsoft.com/office/excel/2006/main">
          <x14:cfRule type="cellIs" priority="19" operator="lessThanOrEqual" id="{5F41212F-CE2B-43C3-88D9-31734D234ADB}">
            <xm:f>'Голливуд волна '!$J$50-3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greaterThanOrEqual" id="{4BB9B33A-7869-4EF9-B6D7-17353A612CC9}">
            <xm:f>'Голливуд волна '!$J$50+3</xm:f>
            <x14:dxf>
              <fill>
                <patternFill>
                  <bgColor rgb="FFFF0000"/>
                </patternFill>
              </fill>
            </x14:dxf>
          </x14:cfRule>
          <xm:sqref>D34 G34:I34</xm:sqref>
        </x14:conditionalFormatting>
        <x14:conditionalFormatting xmlns:xm="http://schemas.microsoft.com/office/excel/2006/main">
          <x14:cfRule type="cellIs" priority="17" operator="lessThanOrEqual" id="{3C6BF9BD-5059-4EB1-9D7A-EE79C114A51C}">
            <xm:f>'Голливуд волна '!$J$51-3</xm:f>
            <x14:dxf>
              <fill>
                <patternFill>
                  <bgColor rgb="FFFFFF00"/>
                </patternFill>
              </fill>
            </x14:dxf>
          </x14:cfRule>
          <x14:cfRule type="cellIs" priority="18" operator="greaterThanOrEqual" id="{91B766F7-173E-4901-AE75-E2B008CE504A}">
            <xm:f>'Голливуд волна '!$J$51+3</xm:f>
            <x14:dxf>
              <fill>
                <patternFill>
                  <bgColor rgb="FFFF0000"/>
                </patternFill>
              </fill>
            </x14:dxf>
          </x14:cfRule>
          <xm:sqref>D35:E35 G35:I35</xm:sqref>
        </x14:conditionalFormatting>
        <x14:conditionalFormatting xmlns:xm="http://schemas.microsoft.com/office/excel/2006/main">
          <x14:cfRule type="cellIs" priority="15" operator="lessThanOrEqual" id="{86F4AC70-2324-408C-BD96-C766231400EB}">
            <xm:f>'Голливуд волна '!$J$52-3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greaterThanOrEqual" id="{A26E6651-D0A2-4DF5-A48A-5CFFEDBEF99F}">
            <xm:f>'Голливуд волна '!$J$52+3</xm:f>
            <x14:dxf>
              <fill>
                <patternFill>
                  <bgColor rgb="FFFF0000"/>
                </patternFill>
              </fill>
            </x14:dxf>
          </x14:cfRule>
          <xm:sqref>D36:E36 G36:I36</xm:sqref>
        </x14:conditionalFormatting>
        <x14:conditionalFormatting xmlns:xm="http://schemas.microsoft.com/office/excel/2006/main">
          <x14:cfRule type="cellIs" priority="13" operator="lessThanOrEqual" id="{0F053168-AF25-42AF-9D10-277239D30C6C}">
            <xm:f>'Голливуд волна '!$J$53-3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greaterThanOrEqual" id="{DA89F7AA-7062-4215-B24F-40DEEC67A2A5}">
            <xm:f>'Голливуд волна '!$J$53+3</xm:f>
            <x14:dxf>
              <fill>
                <patternFill>
                  <bgColor rgb="FFFF0000"/>
                </patternFill>
              </fill>
            </x14:dxf>
          </x14:cfRule>
          <xm:sqref>D37:E37 G37:I37</xm:sqref>
        </x14:conditionalFormatting>
        <x14:conditionalFormatting xmlns:xm="http://schemas.microsoft.com/office/excel/2006/main">
          <x14:cfRule type="cellIs" priority="11" operator="lessThanOrEqual" id="{7A698EDC-6362-4C34-8747-7A7359B7D6ED}">
            <xm:f>'Голливуд волна '!$J$54-3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greaterThanOrEqual" id="{AFC3165B-11DF-4346-B634-61AFB42BC6B2}">
            <xm:f>'Голливуд волна '!$J$54+3</xm:f>
            <x14:dxf>
              <fill>
                <patternFill>
                  <bgColor rgb="FFFF0000"/>
                </patternFill>
              </fill>
            </x14:dxf>
          </x14:cfRule>
          <xm:sqref>D38:E38 G38:I38</xm:sqref>
        </x14:conditionalFormatting>
        <x14:conditionalFormatting xmlns:xm="http://schemas.microsoft.com/office/excel/2006/main">
          <x14:cfRule type="cellIs" priority="3" operator="lessThanOrEqual" id="{18E3B4AB-5DD0-4554-A8A5-AB98A7C07674}">
            <xm:f>'Голливуд волна '!$J$45-3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greaterThanOrEqual" id="{8013D1BB-B33A-46EB-8E36-052091646611}">
            <xm:f>'Голливуд волна '!$J$45+3</xm:f>
            <x14:dxf>
              <fill>
                <patternFill>
                  <bgColor rgb="FFFF0000"/>
                </patternFill>
              </fill>
            </x14:dxf>
          </x14:cfRule>
          <xm:sqref>D29:F29 E30:E34 F30:F38 I29</xm:sqref>
        </x14:conditionalFormatting>
        <x14:conditionalFormatting xmlns:xm="http://schemas.microsoft.com/office/excel/2006/main">
          <x14:cfRule type="cellIs" priority="1" operator="lessThanOrEqual" id="{2D5594A8-8351-4A06-AF91-D37B8E51B675}">
            <xm:f>'Голливуд волна '!$J$46-3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greaterThanOrEqual" id="{D260E5A1-2FE5-4725-B4F0-BB41562F513A}">
            <xm:f>'Голливуд волна '!$J$46+3</xm:f>
            <x14:dxf>
              <fill>
                <patternFill>
                  <bgColor rgb="FFFF0000"/>
                </patternFill>
              </fill>
            </x14:dxf>
          </x14:cfRule>
          <xm:sqref>D30 I30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0"/>
  <sheetViews>
    <sheetView workbookViewId="0">
      <selection activeCell="C11" sqref="C11"/>
    </sheetView>
  </sheetViews>
  <sheetFormatPr defaultRowHeight="15" x14ac:dyDescent="0.25"/>
  <cols>
    <col min="1" max="1" width="4.140625" customWidth="1"/>
    <col min="2" max="2" width="5.140625" customWidth="1"/>
    <col min="3" max="3" width="12.140625" customWidth="1"/>
    <col min="4" max="4" width="5.7109375" customWidth="1"/>
    <col min="5" max="5" width="6.7109375" customWidth="1"/>
    <col min="6" max="6" width="6.140625" customWidth="1"/>
    <col min="7" max="7" width="7" customWidth="1"/>
    <col min="8" max="8" width="5.7109375" customWidth="1"/>
    <col min="9" max="9" width="6.140625" customWidth="1"/>
    <col min="10" max="10" width="4.140625" customWidth="1"/>
    <col min="11" max="12" width="6.7109375" customWidth="1"/>
  </cols>
  <sheetData>
    <row r="1" spans="1:12" x14ac:dyDescent="0.25">
      <c r="A1" s="23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23" t="s">
        <v>0</v>
      </c>
      <c r="B3" s="2"/>
      <c r="C3" s="23" t="s">
        <v>257</v>
      </c>
      <c r="D3" s="2"/>
      <c r="E3" s="2"/>
      <c r="F3" s="2"/>
      <c r="G3" s="2" t="s">
        <v>209</v>
      </c>
      <c r="H3" s="2"/>
      <c r="I3" s="2"/>
      <c r="J3" s="2"/>
      <c r="K3" s="2"/>
      <c r="L3" s="2"/>
    </row>
    <row r="4" spans="1:12" x14ac:dyDescent="0.25">
      <c r="A4" s="23"/>
      <c r="B4" s="2"/>
      <c r="C4" s="23" t="s">
        <v>258</v>
      </c>
      <c r="D4" s="2"/>
      <c r="E4" s="2"/>
      <c r="F4" s="2"/>
      <c r="G4" s="2" t="s">
        <v>250</v>
      </c>
      <c r="H4" s="2"/>
      <c r="I4" s="2"/>
      <c r="J4" s="2"/>
      <c r="K4" s="2"/>
      <c r="L4" s="2"/>
    </row>
    <row r="5" spans="1:12" x14ac:dyDescent="0.25">
      <c r="A5" s="23"/>
      <c r="B5" s="2"/>
      <c r="C5" s="23" t="s">
        <v>208</v>
      </c>
      <c r="D5" s="2"/>
      <c r="E5" s="2"/>
      <c r="F5" s="2"/>
      <c r="G5" s="2" t="s">
        <v>31</v>
      </c>
      <c r="H5" s="2"/>
      <c r="I5" s="2"/>
      <c r="J5" s="2"/>
      <c r="K5" s="2"/>
      <c r="L5" s="2"/>
    </row>
    <row r="6" spans="1:12" x14ac:dyDescent="0.25">
      <c r="A6" s="23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25">
      <c r="A8" s="56" t="s">
        <v>4</v>
      </c>
      <c r="B8" s="56" t="s">
        <v>5</v>
      </c>
      <c r="C8" s="56" t="s">
        <v>6</v>
      </c>
      <c r="D8" s="57" t="s">
        <v>7</v>
      </c>
      <c r="E8" s="57"/>
      <c r="F8" s="57"/>
      <c r="G8" s="57"/>
      <c r="H8" s="57"/>
      <c r="I8" s="56" t="s">
        <v>8</v>
      </c>
      <c r="J8" s="56" t="s">
        <v>9</v>
      </c>
      <c r="K8" s="56" t="s">
        <v>10</v>
      </c>
      <c r="L8" s="56" t="s">
        <v>11</v>
      </c>
    </row>
    <row r="9" spans="1:12" ht="37.5" customHeight="1" x14ac:dyDescent="0.25">
      <c r="A9" s="56"/>
      <c r="B9" s="56"/>
      <c r="C9" s="56"/>
      <c r="D9" s="22">
        <v>1</v>
      </c>
      <c r="E9" s="22">
        <v>2</v>
      </c>
      <c r="F9" s="22">
        <v>3</v>
      </c>
      <c r="G9" s="22">
        <v>4</v>
      </c>
      <c r="H9" s="22">
        <v>5</v>
      </c>
      <c r="I9" s="56"/>
      <c r="J9" s="56"/>
      <c r="K9" s="56"/>
      <c r="L9" s="56"/>
    </row>
    <row r="10" spans="1:12" x14ac:dyDescent="0.25">
      <c r="A10" s="4">
        <v>1</v>
      </c>
      <c r="B10" s="4">
        <v>44</v>
      </c>
      <c r="C10" s="5" t="s">
        <v>194</v>
      </c>
      <c r="D10" s="4">
        <v>30</v>
      </c>
      <c r="E10" s="4">
        <v>30</v>
      </c>
      <c r="F10" s="4">
        <v>28</v>
      </c>
      <c r="G10" s="4">
        <v>30</v>
      </c>
      <c r="H10" s="4">
        <v>30</v>
      </c>
      <c r="I10" s="4">
        <f>AVERAGE(D10:H10)</f>
        <v>29.6</v>
      </c>
      <c r="J10" s="4">
        <f>SUM(D10:H10)</f>
        <v>148</v>
      </c>
      <c r="K10" s="4"/>
      <c r="L10" s="4">
        <f>J10-K10</f>
        <v>148</v>
      </c>
    </row>
  </sheetData>
  <mergeCells count="8">
    <mergeCell ref="K8:K9"/>
    <mergeCell ref="L8:L9"/>
    <mergeCell ref="A8:A9"/>
    <mergeCell ref="B8:B9"/>
    <mergeCell ref="C8:C9"/>
    <mergeCell ref="D8:H8"/>
    <mergeCell ref="I8:I9"/>
    <mergeCell ref="J8:J9"/>
  </mergeCells>
  <conditionalFormatting sqref="D10:H10">
    <cfRule type="cellIs" dxfId="407" priority="17" operator="lessThanOrEqual">
      <formula>$I$10-3</formula>
    </cfRule>
    <cfRule type="cellIs" dxfId="406" priority="18" operator="greaterThanOrEqual">
      <formula>$I$10+3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24"/>
  <sheetViews>
    <sheetView workbookViewId="0">
      <selection activeCell="J11" sqref="J11"/>
    </sheetView>
  </sheetViews>
  <sheetFormatPr defaultRowHeight="15" x14ac:dyDescent="0.25"/>
  <cols>
    <col min="1" max="2" width="4.140625" style="2" customWidth="1"/>
    <col min="3" max="3" width="17.5703125" style="2" customWidth="1"/>
    <col min="4" max="6" width="5.5703125" style="2" customWidth="1"/>
    <col min="7" max="7" width="6.42578125" style="2" customWidth="1"/>
    <col min="8" max="8" width="6.140625" style="2" customWidth="1"/>
    <col min="9" max="9" width="8" style="2" customWidth="1"/>
    <col min="10" max="10" width="7.7109375" style="2" customWidth="1"/>
    <col min="11" max="11" width="6.140625" style="2" customWidth="1"/>
    <col min="12" max="12" width="7.140625" style="2" customWidth="1"/>
    <col min="13" max="13" width="4.5703125" style="2" customWidth="1"/>
    <col min="14" max="14" width="15.42578125" style="32" customWidth="1"/>
    <col min="15" max="16384" width="9.140625" style="2"/>
  </cols>
  <sheetData>
    <row r="1" spans="1:14" x14ac:dyDescent="0.25">
      <c r="A1" s="10" t="s">
        <v>42</v>
      </c>
    </row>
    <row r="3" spans="1:14" x14ac:dyDescent="0.25">
      <c r="A3" s="10" t="s">
        <v>0</v>
      </c>
      <c r="C3" s="20" t="s">
        <v>175</v>
      </c>
      <c r="G3" s="2" t="s">
        <v>192</v>
      </c>
    </row>
    <row r="4" spans="1:14" x14ac:dyDescent="0.25">
      <c r="A4" s="10"/>
      <c r="C4" s="20" t="s">
        <v>253</v>
      </c>
      <c r="G4" s="2" t="s">
        <v>212</v>
      </c>
    </row>
    <row r="5" spans="1:14" x14ac:dyDescent="0.25">
      <c r="A5" s="10"/>
      <c r="C5" s="20"/>
      <c r="G5" s="2" t="s">
        <v>222</v>
      </c>
    </row>
    <row r="6" spans="1:14" x14ac:dyDescent="0.25">
      <c r="A6" s="10" t="s">
        <v>3</v>
      </c>
    </row>
    <row r="8" spans="1:14" x14ac:dyDescent="0.25">
      <c r="A8" s="56" t="s">
        <v>4</v>
      </c>
      <c r="B8" s="56" t="s">
        <v>5</v>
      </c>
      <c r="C8" s="56" t="s">
        <v>6</v>
      </c>
      <c r="D8" s="57" t="s">
        <v>7</v>
      </c>
      <c r="E8" s="57"/>
      <c r="F8" s="57"/>
      <c r="G8" s="57"/>
      <c r="H8" s="57"/>
      <c r="I8" s="56" t="s">
        <v>8</v>
      </c>
      <c r="J8" s="56" t="s">
        <v>9</v>
      </c>
      <c r="K8" s="56" t="s">
        <v>10</v>
      </c>
      <c r="L8" s="56" t="s">
        <v>11</v>
      </c>
    </row>
    <row r="9" spans="1:14" x14ac:dyDescent="0.25">
      <c r="A9" s="56"/>
      <c r="B9" s="56"/>
      <c r="C9" s="56"/>
      <c r="D9" s="3">
        <v>1</v>
      </c>
      <c r="E9" s="3">
        <v>2</v>
      </c>
      <c r="F9" s="3">
        <v>3</v>
      </c>
      <c r="G9" s="3">
        <v>4</v>
      </c>
      <c r="H9" s="3">
        <v>5</v>
      </c>
      <c r="I9" s="56"/>
      <c r="J9" s="56"/>
      <c r="K9" s="56"/>
      <c r="L9" s="56"/>
    </row>
    <row r="10" spans="1:14" x14ac:dyDescent="0.25">
      <c r="A10" s="59" t="s">
        <v>13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1"/>
    </row>
    <row r="11" spans="1:14" x14ac:dyDescent="0.25">
      <c r="A11" s="50">
        <v>1</v>
      </c>
      <c r="B11" s="52">
        <v>1</v>
      </c>
      <c r="C11" s="51" t="s">
        <v>87</v>
      </c>
      <c r="D11" s="50">
        <v>29</v>
      </c>
      <c r="E11" s="50">
        <v>27</v>
      </c>
      <c r="F11" s="50">
        <v>29</v>
      </c>
      <c r="G11" s="50">
        <v>29</v>
      </c>
      <c r="H11" s="50">
        <v>29</v>
      </c>
      <c r="I11" s="50">
        <f t="shared" ref="I11:I24" si="0">AVERAGE(D11:H11)</f>
        <v>28.6</v>
      </c>
      <c r="J11" s="50">
        <f t="shared" ref="J11:J24" si="1">SUM(D11:H11)</f>
        <v>143</v>
      </c>
      <c r="K11" s="52"/>
      <c r="L11" s="50">
        <f t="shared" ref="L11:L24" si="2">J11-K11</f>
        <v>143</v>
      </c>
      <c r="M11" s="53">
        <v>2</v>
      </c>
      <c r="N11" s="55" t="s">
        <v>86</v>
      </c>
    </row>
    <row r="12" spans="1:14" x14ac:dyDescent="0.25">
      <c r="A12" s="50">
        <v>2</v>
      </c>
      <c r="B12" s="52">
        <v>3</v>
      </c>
      <c r="C12" s="51" t="s">
        <v>194</v>
      </c>
      <c r="D12" s="50">
        <v>30</v>
      </c>
      <c r="E12" s="50">
        <v>30</v>
      </c>
      <c r="F12" s="50">
        <v>30</v>
      </c>
      <c r="G12" s="50">
        <v>30</v>
      </c>
      <c r="H12" s="50">
        <v>30</v>
      </c>
      <c r="I12" s="50">
        <f t="shared" si="0"/>
        <v>30</v>
      </c>
      <c r="J12" s="50">
        <f t="shared" si="1"/>
        <v>150</v>
      </c>
      <c r="K12" s="52"/>
      <c r="L12" s="50">
        <f t="shared" si="2"/>
        <v>150</v>
      </c>
      <c r="M12" s="53">
        <v>1</v>
      </c>
      <c r="N12" s="55"/>
    </row>
    <row r="13" spans="1:14" x14ac:dyDescent="0.25">
      <c r="A13" s="50">
        <f t="shared" ref="A13:A24" si="3">A12+1</f>
        <v>3</v>
      </c>
      <c r="B13" s="52">
        <v>4</v>
      </c>
      <c r="C13" s="52" t="s">
        <v>254</v>
      </c>
      <c r="D13" s="50">
        <v>27</v>
      </c>
      <c r="E13" s="50">
        <v>29</v>
      </c>
      <c r="F13" s="50">
        <v>28</v>
      </c>
      <c r="G13" s="50">
        <v>28</v>
      </c>
      <c r="H13" s="50">
        <v>25</v>
      </c>
      <c r="I13" s="50">
        <f t="shared" si="0"/>
        <v>27.4</v>
      </c>
      <c r="J13" s="50">
        <f t="shared" si="1"/>
        <v>137</v>
      </c>
      <c r="K13" s="52"/>
      <c r="L13" s="50">
        <f t="shared" si="2"/>
        <v>137</v>
      </c>
      <c r="M13" s="53">
        <v>3</v>
      </c>
      <c r="N13" s="55" t="s">
        <v>124</v>
      </c>
    </row>
    <row r="14" spans="1:14" x14ac:dyDescent="0.25">
      <c r="A14" s="4">
        <f t="shared" si="3"/>
        <v>4</v>
      </c>
      <c r="B14" s="6">
        <v>5</v>
      </c>
      <c r="C14" s="6" t="s">
        <v>88</v>
      </c>
      <c r="D14" s="4">
        <v>25</v>
      </c>
      <c r="E14" s="4">
        <v>25</v>
      </c>
      <c r="F14" s="4">
        <v>25</v>
      </c>
      <c r="G14" s="4">
        <v>25</v>
      </c>
      <c r="H14" s="4">
        <v>25</v>
      </c>
      <c r="I14" s="4">
        <f t="shared" si="0"/>
        <v>25</v>
      </c>
      <c r="J14" s="4">
        <f t="shared" si="1"/>
        <v>125</v>
      </c>
      <c r="K14" s="6"/>
      <c r="L14" s="4">
        <f t="shared" si="2"/>
        <v>125</v>
      </c>
      <c r="M14" s="21"/>
      <c r="N14" s="33"/>
    </row>
    <row r="15" spans="1:14" x14ac:dyDescent="0.25">
      <c r="A15" s="4">
        <f t="shared" si="3"/>
        <v>5</v>
      </c>
      <c r="B15" s="6">
        <v>6</v>
      </c>
      <c r="C15" s="6" t="s">
        <v>162</v>
      </c>
      <c r="D15" s="4">
        <v>25</v>
      </c>
      <c r="E15" s="4">
        <v>25</v>
      </c>
      <c r="F15" s="4">
        <v>25</v>
      </c>
      <c r="G15" s="4">
        <v>25</v>
      </c>
      <c r="H15" s="4">
        <v>25</v>
      </c>
      <c r="I15" s="4">
        <f t="shared" si="0"/>
        <v>25</v>
      </c>
      <c r="J15" s="4">
        <f t="shared" si="1"/>
        <v>125</v>
      </c>
      <c r="K15" s="6">
        <f>5+5+5+5</f>
        <v>20</v>
      </c>
      <c r="L15" s="4">
        <f t="shared" si="2"/>
        <v>105</v>
      </c>
      <c r="M15" s="21"/>
      <c r="N15" s="33"/>
    </row>
    <row r="16" spans="1:14" x14ac:dyDescent="0.25">
      <c r="A16" s="4">
        <f t="shared" si="3"/>
        <v>6</v>
      </c>
      <c r="B16" s="6">
        <v>7</v>
      </c>
      <c r="C16" s="6" t="s">
        <v>255</v>
      </c>
      <c r="D16" s="4">
        <v>25</v>
      </c>
      <c r="E16" s="4">
        <v>28</v>
      </c>
      <c r="F16" s="4">
        <v>25</v>
      </c>
      <c r="G16" s="4">
        <v>25</v>
      </c>
      <c r="H16" s="4">
        <v>25</v>
      </c>
      <c r="I16" s="4">
        <f t="shared" si="0"/>
        <v>25.6</v>
      </c>
      <c r="J16" s="4">
        <f t="shared" si="1"/>
        <v>128</v>
      </c>
      <c r="K16" s="6"/>
      <c r="L16" s="4">
        <f t="shared" si="2"/>
        <v>128</v>
      </c>
      <c r="M16" s="21"/>
      <c r="N16" s="33"/>
    </row>
    <row r="17" spans="1:14" x14ac:dyDescent="0.25">
      <c r="A17" s="4">
        <f t="shared" si="3"/>
        <v>7</v>
      </c>
      <c r="B17" s="6">
        <v>8</v>
      </c>
      <c r="C17" s="6" t="s">
        <v>174</v>
      </c>
      <c r="D17" s="4">
        <v>28</v>
      </c>
      <c r="E17" s="4">
        <v>25</v>
      </c>
      <c r="F17" s="4">
        <v>26</v>
      </c>
      <c r="G17" s="4">
        <v>26</v>
      </c>
      <c r="H17" s="4">
        <v>25</v>
      </c>
      <c r="I17" s="4">
        <f t="shared" si="0"/>
        <v>26</v>
      </c>
      <c r="J17" s="4">
        <f t="shared" si="1"/>
        <v>130</v>
      </c>
      <c r="K17" s="6">
        <f>5+5+5</f>
        <v>15</v>
      </c>
      <c r="L17" s="4">
        <f t="shared" si="2"/>
        <v>115</v>
      </c>
      <c r="M17" s="21"/>
      <c r="N17" s="33"/>
    </row>
    <row r="18" spans="1:14" x14ac:dyDescent="0.25">
      <c r="A18" s="4">
        <f t="shared" si="3"/>
        <v>8</v>
      </c>
      <c r="B18" s="6">
        <v>10</v>
      </c>
      <c r="C18" s="6" t="s">
        <v>137</v>
      </c>
      <c r="D18" s="4">
        <v>25</v>
      </c>
      <c r="E18" s="4">
        <v>25</v>
      </c>
      <c r="F18" s="4">
        <v>25</v>
      </c>
      <c r="G18" s="4">
        <v>26</v>
      </c>
      <c r="H18" s="4">
        <v>26</v>
      </c>
      <c r="I18" s="4">
        <f t="shared" si="0"/>
        <v>25.4</v>
      </c>
      <c r="J18" s="4">
        <f t="shared" si="1"/>
        <v>127</v>
      </c>
      <c r="K18" s="6"/>
      <c r="L18" s="4">
        <f t="shared" si="2"/>
        <v>127</v>
      </c>
      <c r="M18" s="21"/>
      <c r="N18" s="33"/>
    </row>
    <row r="19" spans="1:14" x14ac:dyDescent="0.25">
      <c r="A19" s="4">
        <f t="shared" si="3"/>
        <v>9</v>
      </c>
      <c r="B19" s="6">
        <v>11</v>
      </c>
      <c r="C19" s="6" t="s">
        <v>150</v>
      </c>
      <c r="D19" s="4">
        <v>26</v>
      </c>
      <c r="E19" s="4">
        <v>26</v>
      </c>
      <c r="F19" s="4">
        <v>26</v>
      </c>
      <c r="G19" s="4">
        <v>27</v>
      </c>
      <c r="H19" s="4">
        <v>27</v>
      </c>
      <c r="I19" s="4">
        <f t="shared" si="0"/>
        <v>26.4</v>
      </c>
      <c r="J19" s="4">
        <f t="shared" si="1"/>
        <v>132</v>
      </c>
      <c r="K19" s="6"/>
      <c r="L19" s="4">
        <f t="shared" si="2"/>
        <v>132</v>
      </c>
      <c r="M19" s="21"/>
      <c r="N19" s="33"/>
    </row>
    <row r="20" spans="1:14" x14ac:dyDescent="0.25">
      <c r="A20" s="62" t="s">
        <v>14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4"/>
      <c r="M20" s="21"/>
      <c r="N20" s="33"/>
    </row>
    <row r="21" spans="1:14" x14ac:dyDescent="0.25">
      <c r="A21" s="4">
        <v>10</v>
      </c>
      <c r="B21" s="6">
        <v>12</v>
      </c>
      <c r="C21" s="6" t="s">
        <v>85</v>
      </c>
      <c r="D21" s="4">
        <v>29</v>
      </c>
      <c r="E21" s="4">
        <v>30</v>
      </c>
      <c r="F21" s="4">
        <v>30</v>
      </c>
      <c r="G21" s="4">
        <v>30</v>
      </c>
      <c r="H21" s="4">
        <v>29</v>
      </c>
      <c r="I21" s="4">
        <f t="shared" si="0"/>
        <v>29.6</v>
      </c>
      <c r="J21" s="4">
        <f t="shared" si="1"/>
        <v>148</v>
      </c>
      <c r="K21" s="6"/>
      <c r="L21" s="4">
        <f t="shared" si="2"/>
        <v>148</v>
      </c>
      <c r="M21" s="21">
        <v>1</v>
      </c>
      <c r="N21" s="33" t="s">
        <v>83</v>
      </c>
    </row>
    <row r="22" spans="1:14" x14ac:dyDescent="0.25">
      <c r="A22" s="4">
        <f t="shared" si="3"/>
        <v>11</v>
      </c>
      <c r="B22" s="6">
        <v>13</v>
      </c>
      <c r="C22" s="6" t="s">
        <v>256</v>
      </c>
      <c r="D22" s="4">
        <v>28</v>
      </c>
      <c r="E22" s="4">
        <v>28</v>
      </c>
      <c r="F22" s="4">
        <v>28</v>
      </c>
      <c r="G22" s="4">
        <v>28</v>
      </c>
      <c r="H22" s="4">
        <v>28</v>
      </c>
      <c r="I22" s="4">
        <f t="shared" si="0"/>
        <v>28</v>
      </c>
      <c r="J22" s="4">
        <f t="shared" si="1"/>
        <v>140</v>
      </c>
      <c r="K22" s="6"/>
      <c r="L22" s="4">
        <f t="shared" si="2"/>
        <v>140</v>
      </c>
      <c r="M22" s="21">
        <v>3</v>
      </c>
      <c r="N22" s="33"/>
    </row>
    <row r="23" spans="1:14" x14ac:dyDescent="0.25">
      <c r="A23" s="4">
        <f t="shared" si="3"/>
        <v>12</v>
      </c>
      <c r="B23" s="6">
        <v>14</v>
      </c>
      <c r="C23" s="6" t="s">
        <v>112</v>
      </c>
      <c r="D23" s="4">
        <v>27</v>
      </c>
      <c r="E23" s="4">
        <v>27</v>
      </c>
      <c r="F23" s="4">
        <v>27</v>
      </c>
      <c r="G23" s="4">
        <v>27</v>
      </c>
      <c r="H23" s="4">
        <v>27</v>
      </c>
      <c r="I23" s="4">
        <f t="shared" si="0"/>
        <v>27</v>
      </c>
      <c r="J23" s="4">
        <f t="shared" si="1"/>
        <v>135</v>
      </c>
      <c r="K23" s="6"/>
      <c r="L23" s="4">
        <f t="shared" si="2"/>
        <v>135</v>
      </c>
      <c r="M23" s="21"/>
      <c r="N23" s="33"/>
    </row>
    <row r="24" spans="1:14" x14ac:dyDescent="0.25">
      <c r="A24" s="4">
        <f t="shared" si="3"/>
        <v>13</v>
      </c>
      <c r="B24" s="6">
        <v>15</v>
      </c>
      <c r="C24" s="6" t="s">
        <v>64</v>
      </c>
      <c r="D24" s="4">
        <v>30</v>
      </c>
      <c r="E24" s="4">
        <v>29</v>
      </c>
      <c r="F24" s="4">
        <v>29</v>
      </c>
      <c r="G24" s="4">
        <v>29</v>
      </c>
      <c r="H24" s="4">
        <v>29</v>
      </c>
      <c r="I24" s="4">
        <f t="shared" si="0"/>
        <v>29.2</v>
      </c>
      <c r="J24" s="4">
        <f t="shared" si="1"/>
        <v>146</v>
      </c>
      <c r="K24" s="6"/>
      <c r="L24" s="4">
        <f t="shared" si="2"/>
        <v>146</v>
      </c>
      <c r="M24" s="21">
        <v>2</v>
      </c>
      <c r="N24" s="33" t="s">
        <v>62</v>
      </c>
    </row>
  </sheetData>
  <mergeCells count="10">
    <mergeCell ref="K8:K9"/>
    <mergeCell ref="L8:L9"/>
    <mergeCell ref="A10:L10"/>
    <mergeCell ref="A20:L20"/>
    <mergeCell ref="A8:A9"/>
    <mergeCell ref="B8:B9"/>
    <mergeCell ref="C8:C9"/>
    <mergeCell ref="D8:H8"/>
    <mergeCell ref="I8:I9"/>
    <mergeCell ref="J8:J9"/>
  </mergeCells>
  <pageMargins left="0.70866141732283472" right="0" top="0.74803149606299213" bottom="0.74803149606299213" header="0.31496062992125984" footer="0.31496062992125984"/>
  <pageSetup paperSize="9" scale="8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24"/>
  <sheetViews>
    <sheetView workbookViewId="0">
      <selection activeCell="N15" sqref="N15"/>
    </sheetView>
  </sheetViews>
  <sheetFormatPr defaultRowHeight="15" x14ac:dyDescent="0.25"/>
  <cols>
    <col min="1" max="1" width="4.140625" style="2" customWidth="1"/>
    <col min="2" max="2" width="6" style="2" customWidth="1"/>
    <col min="3" max="3" width="18.7109375" style="2" customWidth="1"/>
    <col min="4" max="6" width="5.5703125" style="2" customWidth="1"/>
    <col min="7" max="7" width="6.42578125" style="2" customWidth="1"/>
    <col min="8" max="8" width="6.140625" style="2" customWidth="1"/>
    <col min="9" max="9" width="7.140625" style="2" customWidth="1"/>
    <col min="10" max="10" width="7.7109375" style="2" customWidth="1"/>
    <col min="11" max="11" width="4" style="2" customWidth="1"/>
    <col min="12" max="12" width="6.7109375" style="2" customWidth="1"/>
    <col min="13" max="13" width="4.85546875" style="2" customWidth="1"/>
    <col min="14" max="14" width="14.42578125" style="44" customWidth="1"/>
    <col min="15" max="16384" width="9.140625" style="2"/>
  </cols>
  <sheetData>
    <row r="1" spans="1:14" x14ac:dyDescent="0.25">
      <c r="A1" s="10" t="s">
        <v>24</v>
      </c>
    </row>
    <row r="3" spans="1:14" x14ac:dyDescent="0.25">
      <c r="A3" s="10" t="s">
        <v>0</v>
      </c>
      <c r="C3" s="20" t="s">
        <v>220</v>
      </c>
      <c r="G3" s="2" t="s">
        <v>212</v>
      </c>
    </row>
    <row r="4" spans="1:14" x14ac:dyDescent="0.25">
      <c r="A4" s="10"/>
      <c r="C4" s="20" t="s">
        <v>228</v>
      </c>
      <c r="G4" s="2" t="s">
        <v>250</v>
      </c>
    </row>
    <row r="5" spans="1:14" x14ac:dyDescent="0.25">
      <c r="A5" s="10"/>
      <c r="C5" s="20" t="s">
        <v>229</v>
      </c>
      <c r="G5" s="2" t="s">
        <v>31</v>
      </c>
    </row>
    <row r="6" spans="1:14" x14ac:dyDescent="0.25">
      <c r="A6" s="10" t="s">
        <v>3</v>
      </c>
    </row>
    <row r="8" spans="1:14" x14ac:dyDescent="0.25">
      <c r="A8" s="56" t="s">
        <v>4</v>
      </c>
      <c r="B8" s="56" t="s">
        <v>5</v>
      </c>
      <c r="C8" s="56" t="s">
        <v>6</v>
      </c>
      <c r="D8" s="57" t="s">
        <v>7</v>
      </c>
      <c r="E8" s="57"/>
      <c r="F8" s="57"/>
      <c r="G8" s="57"/>
      <c r="H8" s="57"/>
      <c r="I8" s="56" t="s">
        <v>8</v>
      </c>
      <c r="J8" s="56" t="s">
        <v>9</v>
      </c>
      <c r="K8" s="56" t="s">
        <v>10</v>
      </c>
      <c r="L8" s="56" t="s">
        <v>11</v>
      </c>
    </row>
    <row r="9" spans="1:14" x14ac:dyDescent="0.25">
      <c r="A9" s="56"/>
      <c r="B9" s="56"/>
      <c r="C9" s="56"/>
      <c r="D9" s="3">
        <v>1</v>
      </c>
      <c r="E9" s="3">
        <v>2</v>
      </c>
      <c r="F9" s="3">
        <v>3</v>
      </c>
      <c r="G9" s="3">
        <v>4</v>
      </c>
      <c r="H9" s="3">
        <v>5</v>
      </c>
      <c r="I9" s="56"/>
      <c r="J9" s="56"/>
      <c r="K9" s="56"/>
      <c r="L9" s="56"/>
    </row>
    <row r="10" spans="1:14" x14ac:dyDescent="0.25">
      <c r="A10" s="4">
        <v>1</v>
      </c>
      <c r="B10" s="4">
        <v>35</v>
      </c>
      <c r="C10" s="5" t="s">
        <v>132</v>
      </c>
      <c r="D10" s="4">
        <v>26</v>
      </c>
      <c r="E10" s="4">
        <v>29</v>
      </c>
      <c r="F10" s="4">
        <v>26</v>
      </c>
      <c r="G10" s="4">
        <v>25</v>
      </c>
      <c r="H10" s="4">
        <v>26</v>
      </c>
      <c r="I10" s="4">
        <f t="shared" ref="I10:I23" si="0">AVERAGE(D10:H10)</f>
        <v>26.4</v>
      </c>
      <c r="J10" s="4">
        <f t="shared" ref="J10:J23" si="1">SUM(D10:H10)</f>
        <v>132</v>
      </c>
      <c r="K10" s="4"/>
      <c r="L10" s="4">
        <f t="shared" ref="L10:L23" si="2">J10-K10</f>
        <v>132</v>
      </c>
      <c r="M10" s="21"/>
      <c r="N10" s="45"/>
    </row>
    <row r="11" spans="1:14" x14ac:dyDescent="0.25">
      <c r="A11" s="4">
        <f t="shared" ref="A11:A17" si="3">A10+1</f>
        <v>2</v>
      </c>
      <c r="B11" s="4">
        <v>36</v>
      </c>
      <c r="C11" s="5" t="s">
        <v>96</v>
      </c>
      <c r="D11" s="4">
        <v>25</v>
      </c>
      <c r="E11" s="4">
        <v>25</v>
      </c>
      <c r="F11" s="4">
        <v>25</v>
      </c>
      <c r="G11" s="4">
        <v>25</v>
      </c>
      <c r="H11" s="4">
        <v>25</v>
      </c>
      <c r="I11" s="4">
        <f t="shared" si="0"/>
        <v>25</v>
      </c>
      <c r="J11" s="4">
        <f t="shared" si="1"/>
        <v>125</v>
      </c>
      <c r="K11" s="6"/>
      <c r="L11" s="4">
        <f t="shared" si="2"/>
        <v>125</v>
      </c>
      <c r="M11" s="21"/>
      <c r="N11" s="45"/>
    </row>
    <row r="12" spans="1:14" x14ac:dyDescent="0.25">
      <c r="A12" s="4">
        <f t="shared" si="3"/>
        <v>3</v>
      </c>
      <c r="B12" s="4">
        <v>37</v>
      </c>
      <c r="C12" s="5" t="s">
        <v>169</v>
      </c>
      <c r="D12" s="4">
        <v>25</v>
      </c>
      <c r="E12" s="4">
        <v>25</v>
      </c>
      <c r="F12" s="4">
        <v>25</v>
      </c>
      <c r="G12" s="4">
        <v>26</v>
      </c>
      <c r="H12" s="4">
        <v>25</v>
      </c>
      <c r="I12" s="4">
        <f t="shared" si="0"/>
        <v>25.2</v>
      </c>
      <c r="J12" s="4">
        <f t="shared" si="1"/>
        <v>126</v>
      </c>
      <c r="K12" s="6"/>
      <c r="L12" s="4">
        <f t="shared" si="2"/>
        <v>126</v>
      </c>
      <c r="M12" s="21"/>
      <c r="N12" s="45"/>
    </row>
    <row r="13" spans="1:14" x14ac:dyDescent="0.25">
      <c r="A13" s="50">
        <f t="shared" si="3"/>
        <v>4</v>
      </c>
      <c r="B13" s="50">
        <v>38</v>
      </c>
      <c r="C13" s="51" t="s">
        <v>170</v>
      </c>
      <c r="D13" s="50">
        <v>27</v>
      </c>
      <c r="E13" s="50">
        <v>28</v>
      </c>
      <c r="F13" s="50">
        <v>27</v>
      </c>
      <c r="G13" s="50">
        <v>29</v>
      </c>
      <c r="H13" s="50">
        <v>29</v>
      </c>
      <c r="I13" s="50">
        <f t="shared" si="0"/>
        <v>28</v>
      </c>
      <c r="J13" s="50">
        <f t="shared" si="1"/>
        <v>140</v>
      </c>
      <c r="K13" s="52"/>
      <c r="L13" s="50">
        <f t="shared" si="2"/>
        <v>140</v>
      </c>
      <c r="M13" s="53">
        <v>3</v>
      </c>
      <c r="N13" s="54" t="s">
        <v>168</v>
      </c>
    </row>
    <row r="14" spans="1:14" x14ac:dyDescent="0.25">
      <c r="A14" s="4">
        <f t="shared" si="3"/>
        <v>5</v>
      </c>
      <c r="B14" s="4">
        <v>40</v>
      </c>
      <c r="C14" s="5" t="s">
        <v>49</v>
      </c>
      <c r="D14" s="4">
        <v>25</v>
      </c>
      <c r="E14" s="4">
        <v>26</v>
      </c>
      <c r="F14" s="4">
        <v>25</v>
      </c>
      <c r="G14" s="4">
        <v>28</v>
      </c>
      <c r="H14" s="4">
        <v>25</v>
      </c>
      <c r="I14" s="4">
        <f t="shared" si="0"/>
        <v>25.8</v>
      </c>
      <c r="J14" s="4">
        <f t="shared" si="1"/>
        <v>129</v>
      </c>
      <c r="K14" s="6"/>
      <c r="L14" s="4">
        <f t="shared" si="2"/>
        <v>129</v>
      </c>
      <c r="M14" s="21"/>
      <c r="N14" s="45"/>
    </row>
    <row r="15" spans="1:14" x14ac:dyDescent="0.25">
      <c r="A15" s="50">
        <f t="shared" si="3"/>
        <v>6</v>
      </c>
      <c r="B15" s="50">
        <v>42</v>
      </c>
      <c r="C15" s="51" t="s">
        <v>133</v>
      </c>
      <c r="D15" s="50">
        <v>29</v>
      </c>
      <c r="E15" s="50">
        <v>27</v>
      </c>
      <c r="F15" s="50">
        <v>29</v>
      </c>
      <c r="G15" s="50">
        <v>27</v>
      </c>
      <c r="H15" s="50">
        <v>30</v>
      </c>
      <c r="I15" s="50">
        <f t="shared" si="0"/>
        <v>28.4</v>
      </c>
      <c r="J15" s="50">
        <f t="shared" si="1"/>
        <v>142</v>
      </c>
      <c r="K15" s="52"/>
      <c r="L15" s="50">
        <f t="shared" si="2"/>
        <v>142</v>
      </c>
      <c r="M15" s="53">
        <v>2</v>
      </c>
      <c r="N15" s="54" t="s">
        <v>131</v>
      </c>
    </row>
    <row r="16" spans="1:14" x14ac:dyDescent="0.25">
      <c r="A16" s="50">
        <f t="shared" si="3"/>
        <v>7</v>
      </c>
      <c r="B16" s="50">
        <v>43</v>
      </c>
      <c r="C16" s="52" t="s">
        <v>82</v>
      </c>
      <c r="D16" s="50">
        <v>30</v>
      </c>
      <c r="E16" s="50">
        <v>30</v>
      </c>
      <c r="F16" s="50">
        <v>30</v>
      </c>
      <c r="G16" s="50">
        <v>30</v>
      </c>
      <c r="H16" s="50">
        <v>28</v>
      </c>
      <c r="I16" s="50">
        <f t="shared" si="0"/>
        <v>29.6</v>
      </c>
      <c r="J16" s="50">
        <f t="shared" si="1"/>
        <v>148</v>
      </c>
      <c r="K16" s="52"/>
      <c r="L16" s="50">
        <f t="shared" si="2"/>
        <v>148</v>
      </c>
      <c r="M16" s="53">
        <v>1</v>
      </c>
      <c r="N16" s="54" t="s">
        <v>81</v>
      </c>
    </row>
    <row r="17" spans="1:14" x14ac:dyDescent="0.25">
      <c r="A17" s="4">
        <f t="shared" si="3"/>
        <v>8</v>
      </c>
      <c r="B17" s="4">
        <v>44</v>
      </c>
      <c r="C17" s="6" t="s">
        <v>75</v>
      </c>
      <c r="D17" s="4">
        <v>25</v>
      </c>
      <c r="E17" s="4">
        <v>25</v>
      </c>
      <c r="F17" s="4">
        <v>25</v>
      </c>
      <c r="G17" s="4">
        <v>25</v>
      </c>
      <c r="H17" s="4">
        <v>25</v>
      </c>
      <c r="I17" s="4">
        <f t="shared" si="0"/>
        <v>25</v>
      </c>
      <c r="J17" s="4">
        <f t="shared" si="1"/>
        <v>125</v>
      </c>
      <c r="K17" s="6">
        <f>3+3+3</f>
        <v>9</v>
      </c>
      <c r="L17" s="4">
        <f t="shared" si="2"/>
        <v>116</v>
      </c>
      <c r="M17" s="21"/>
      <c r="N17" s="45"/>
    </row>
    <row r="18" spans="1:14" x14ac:dyDescent="0.25">
      <c r="A18" s="4">
        <v>9</v>
      </c>
      <c r="B18" s="4">
        <v>45</v>
      </c>
      <c r="C18" s="6" t="s">
        <v>76</v>
      </c>
      <c r="D18" s="4">
        <v>26</v>
      </c>
      <c r="E18" s="4">
        <v>25</v>
      </c>
      <c r="F18" s="4">
        <v>25</v>
      </c>
      <c r="G18" s="4">
        <v>25</v>
      </c>
      <c r="H18" s="4">
        <v>27</v>
      </c>
      <c r="I18" s="4">
        <f t="shared" si="0"/>
        <v>25.6</v>
      </c>
      <c r="J18" s="4">
        <f t="shared" si="1"/>
        <v>128</v>
      </c>
      <c r="K18" s="6"/>
      <c r="L18" s="4">
        <f t="shared" si="2"/>
        <v>128</v>
      </c>
      <c r="M18" s="21"/>
      <c r="N18" s="45"/>
    </row>
    <row r="19" spans="1:14" x14ac:dyDescent="0.25">
      <c r="A19" s="4">
        <v>10</v>
      </c>
      <c r="B19" s="4">
        <v>46</v>
      </c>
      <c r="C19" s="6" t="s">
        <v>77</v>
      </c>
      <c r="D19" s="4">
        <v>25</v>
      </c>
      <c r="E19" s="4">
        <v>25</v>
      </c>
      <c r="F19" s="4">
        <v>25</v>
      </c>
      <c r="G19" s="4">
        <v>25</v>
      </c>
      <c r="H19" s="4">
        <v>25</v>
      </c>
      <c r="I19" s="4">
        <f t="shared" si="0"/>
        <v>25</v>
      </c>
      <c r="J19" s="4">
        <f t="shared" si="1"/>
        <v>125</v>
      </c>
      <c r="K19" s="6"/>
      <c r="L19" s="4">
        <f t="shared" si="2"/>
        <v>125</v>
      </c>
      <c r="M19" s="21"/>
      <c r="N19" s="45"/>
    </row>
    <row r="20" spans="1:14" x14ac:dyDescent="0.25">
      <c r="A20" s="4">
        <v>11</v>
      </c>
      <c r="B20" s="4">
        <v>47</v>
      </c>
      <c r="C20" s="6" t="s">
        <v>78</v>
      </c>
      <c r="D20" s="4">
        <v>25</v>
      </c>
      <c r="E20" s="4">
        <v>25</v>
      </c>
      <c r="F20" s="4">
        <v>25</v>
      </c>
      <c r="G20" s="4">
        <v>25</v>
      </c>
      <c r="H20" s="4">
        <v>25</v>
      </c>
      <c r="I20" s="4">
        <f t="shared" si="0"/>
        <v>25</v>
      </c>
      <c r="J20" s="4">
        <f t="shared" si="1"/>
        <v>125</v>
      </c>
      <c r="K20" s="6"/>
      <c r="L20" s="4">
        <f t="shared" si="2"/>
        <v>125</v>
      </c>
      <c r="M20" s="21"/>
      <c r="N20" s="45"/>
    </row>
    <row r="21" spans="1:14" x14ac:dyDescent="0.25">
      <c r="A21" s="4">
        <v>12</v>
      </c>
      <c r="B21" s="4">
        <v>48</v>
      </c>
      <c r="C21" s="6" t="s">
        <v>54</v>
      </c>
      <c r="D21" s="4">
        <v>25</v>
      </c>
      <c r="E21" s="4">
        <v>25</v>
      </c>
      <c r="F21" s="4">
        <v>28</v>
      </c>
      <c r="G21" s="4">
        <v>25</v>
      </c>
      <c r="H21" s="4">
        <v>25</v>
      </c>
      <c r="I21" s="4">
        <f t="shared" si="0"/>
        <v>25.6</v>
      </c>
      <c r="J21" s="4">
        <f t="shared" si="1"/>
        <v>128</v>
      </c>
      <c r="K21" s="6"/>
      <c r="L21" s="4">
        <f t="shared" si="2"/>
        <v>128</v>
      </c>
      <c r="M21" s="21"/>
      <c r="N21" s="45"/>
    </row>
    <row r="22" spans="1:14" s="32" customFormat="1" ht="12" x14ac:dyDescent="0.25">
      <c r="A22" s="33">
        <v>13</v>
      </c>
      <c r="B22" s="33">
        <v>50</v>
      </c>
      <c r="C22" s="33" t="s">
        <v>55</v>
      </c>
      <c r="D22" s="33">
        <v>25</v>
      </c>
      <c r="E22" s="33">
        <v>25</v>
      </c>
      <c r="F22" s="33">
        <v>25</v>
      </c>
      <c r="G22" s="33">
        <v>25</v>
      </c>
      <c r="H22" s="33">
        <v>25</v>
      </c>
      <c r="I22" s="33">
        <f t="shared" si="0"/>
        <v>25</v>
      </c>
      <c r="J22" s="33">
        <f t="shared" si="1"/>
        <v>125</v>
      </c>
      <c r="K22" s="33"/>
      <c r="L22" s="33">
        <f t="shared" si="2"/>
        <v>125</v>
      </c>
      <c r="M22" s="33"/>
      <c r="N22" s="45"/>
    </row>
    <row r="23" spans="1:14" s="32" customFormat="1" ht="12" x14ac:dyDescent="0.25">
      <c r="A23" s="33">
        <v>14</v>
      </c>
      <c r="B23" s="33">
        <v>51</v>
      </c>
      <c r="C23" s="33" t="s">
        <v>157</v>
      </c>
      <c r="D23" s="33">
        <v>28</v>
      </c>
      <c r="E23" s="33">
        <v>26</v>
      </c>
      <c r="F23" s="33">
        <v>26</v>
      </c>
      <c r="G23" s="33">
        <v>26</v>
      </c>
      <c r="H23" s="33">
        <v>26</v>
      </c>
      <c r="I23" s="33">
        <f t="shared" si="0"/>
        <v>26.4</v>
      </c>
      <c r="J23" s="33">
        <f t="shared" si="1"/>
        <v>132</v>
      </c>
      <c r="K23" s="33"/>
      <c r="L23" s="33">
        <f t="shared" si="2"/>
        <v>132</v>
      </c>
      <c r="M23" s="33"/>
      <c r="N23" s="45"/>
    </row>
    <row r="24" spans="1:14" s="32" customFormat="1" ht="12" x14ac:dyDescent="0.25">
      <c r="N24" s="44"/>
    </row>
  </sheetData>
  <sortState ref="A10:N23">
    <sortCondition ref="B10:B23"/>
  </sortState>
  <mergeCells count="8">
    <mergeCell ref="K8:K9"/>
    <mergeCell ref="L8:L9"/>
    <mergeCell ref="A8:A9"/>
    <mergeCell ref="B8:B9"/>
    <mergeCell ref="C8:C9"/>
    <mergeCell ref="D8:H8"/>
    <mergeCell ref="I8:I9"/>
    <mergeCell ref="J8:J9"/>
  </mergeCells>
  <conditionalFormatting sqref="D10:H10">
    <cfRule type="cellIs" dxfId="379" priority="39" operator="lessThanOrEqual">
      <formula>$I$10-3</formula>
    </cfRule>
    <cfRule type="cellIs" dxfId="378" priority="40" operator="greaterThanOrEqual">
      <formula>$I$10+3</formula>
    </cfRule>
  </conditionalFormatting>
  <conditionalFormatting sqref="D11:H11">
    <cfRule type="cellIs" dxfId="377" priority="37" operator="lessThanOrEqual">
      <formula>$I$11-3</formula>
    </cfRule>
    <cfRule type="cellIs" dxfId="376" priority="38" operator="greaterThanOrEqual">
      <formula>$I$11+3</formula>
    </cfRule>
  </conditionalFormatting>
  <conditionalFormatting sqref="D12:H12">
    <cfRule type="cellIs" dxfId="375" priority="35" operator="lessThanOrEqual">
      <formula>$I$12-3</formula>
    </cfRule>
    <cfRule type="cellIs" dxfId="374" priority="36" operator="greaterThanOrEqual">
      <formula>$I$12+3</formula>
    </cfRule>
  </conditionalFormatting>
  <conditionalFormatting sqref="D13:H13">
    <cfRule type="cellIs" dxfId="373" priority="33" operator="lessThanOrEqual">
      <formula>$I$13-3</formula>
    </cfRule>
    <cfRule type="cellIs" dxfId="372" priority="34" operator="greaterThanOrEqual">
      <formula>$I$13+3</formula>
    </cfRule>
  </conditionalFormatting>
  <conditionalFormatting sqref="D14:H14">
    <cfRule type="cellIs" dxfId="371" priority="31" operator="lessThanOrEqual">
      <formula>$I$14-3</formula>
    </cfRule>
    <cfRule type="cellIs" dxfId="370" priority="32" operator="greaterThanOrEqual">
      <formula>$I$14+3</formula>
    </cfRule>
  </conditionalFormatting>
  <conditionalFormatting sqref="D15:H15">
    <cfRule type="cellIs" dxfId="369" priority="29" operator="lessThanOrEqual">
      <formula>$I$15-3</formula>
    </cfRule>
    <cfRule type="cellIs" dxfId="368" priority="30" operator="greaterThanOrEqual">
      <formula>$I$15+3</formula>
    </cfRule>
  </conditionalFormatting>
  <conditionalFormatting sqref="D16:H16">
    <cfRule type="cellIs" dxfId="367" priority="27" operator="lessThanOrEqual">
      <formula>$I$16-3</formula>
    </cfRule>
    <cfRule type="cellIs" dxfId="366" priority="28" operator="greaterThanOrEqual">
      <formula>$I$16+3</formula>
    </cfRule>
  </conditionalFormatting>
  <conditionalFormatting sqref="D17:H17">
    <cfRule type="cellIs" dxfId="365" priority="3" operator="lessThanOrEqual">
      <formula>$I$17-3</formula>
    </cfRule>
    <cfRule type="cellIs" dxfId="364" priority="4" operator="greaterThanOrEqual">
      <formula>$I$17+3</formula>
    </cfRule>
  </conditionalFormatting>
  <pageMargins left="0.70866141732283472" right="0.11811023622047245" top="0.74803149606299213" bottom="0.74803149606299213" header="0.31496062992125984" footer="0.31496062992125984"/>
  <pageSetup paperSize="9" scale="9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20"/>
  <sheetViews>
    <sheetView workbookViewId="0">
      <selection activeCell="H17" sqref="H17"/>
    </sheetView>
  </sheetViews>
  <sheetFormatPr defaultRowHeight="15" x14ac:dyDescent="0.25"/>
  <cols>
    <col min="1" max="1" width="4.140625" style="2" customWidth="1"/>
    <col min="2" max="2" width="4.7109375" style="2" customWidth="1"/>
    <col min="3" max="3" width="17" style="2" customWidth="1"/>
    <col min="4" max="6" width="5.5703125" style="2" customWidth="1"/>
    <col min="7" max="7" width="6.42578125" style="2" customWidth="1"/>
    <col min="8" max="8" width="6.140625" style="2" customWidth="1"/>
    <col min="9" max="9" width="8" style="2" customWidth="1"/>
    <col min="10" max="10" width="7.7109375" style="2" customWidth="1"/>
    <col min="11" max="11" width="3.7109375" style="2" customWidth="1"/>
    <col min="12" max="12" width="7.7109375" style="2" customWidth="1"/>
    <col min="13" max="13" width="3.7109375" style="2" customWidth="1"/>
    <col min="14" max="14" width="14.85546875" style="44" customWidth="1"/>
    <col min="15" max="16384" width="9.140625" style="2"/>
  </cols>
  <sheetData>
    <row r="1" spans="1:14" x14ac:dyDescent="0.25">
      <c r="A1" s="10" t="s">
        <v>16</v>
      </c>
    </row>
    <row r="3" spans="1:14" x14ac:dyDescent="0.25">
      <c r="A3" s="10" t="s">
        <v>0</v>
      </c>
      <c r="C3" s="20" t="s">
        <v>251</v>
      </c>
      <c r="G3" s="2" t="s">
        <v>209</v>
      </c>
    </row>
    <row r="4" spans="1:14" x14ac:dyDescent="0.25">
      <c r="A4" s="10"/>
      <c r="C4" s="20" t="s">
        <v>228</v>
      </c>
      <c r="G4" s="2" t="s">
        <v>250</v>
      </c>
    </row>
    <row r="5" spans="1:14" x14ac:dyDescent="0.25">
      <c r="A5" s="10"/>
      <c r="C5" s="20" t="s">
        <v>208</v>
      </c>
      <c r="G5" s="2" t="s">
        <v>31</v>
      </c>
    </row>
    <row r="6" spans="1:14" x14ac:dyDescent="0.25">
      <c r="A6" s="10" t="s">
        <v>3</v>
      </c>
    </row>
    <row r="8" spans="1:14" x14ac:dyDescent="0.25">
      <c r="A8" s="56" t="s">
        <v>4</v>
      </c>
      <c r="B8" s="56" t="s">
        <v>5</v>
      </c>
      <c r="C8" s="56" t="s">
        <v>6</v>
      </c>
      <c r="D8" s="57" t="s">
        <v>7</v>
      </c>
      <c r="E8" s="57"/>
      <c r="F8" s="57"/>
      <c r="G8" s="57"/>
      <c r="H8" s="57"/>
      <c r="I8" s="56" t="s">
        <v>8</v>
      </c>
      <c r="J8" s="56" t="s">
        <v>9</v>
      </c>
      <c r="K8" s="56" t="s">
        <v>10</v>
      </c>
      <c r="L8" s="56" t="s">
        <v>11</v>
      </c>
    </row>
    <row r="9" spans="1:14" x14ac:dyDescent="0.25">
      <c r="A9" s="56"/>
      <c r="B9" s="56"/>
      <c r="C9" s="56"/>
      <c r="D9" s="3">
        <v>1</v>
      </c>
      <c r="E9" s="3">
        <v>2</v>
      </c>
      <c r="F9" s="3">
        <v>3</v>
      </c>
      <c r="G9" s="3">
        <v>4</v>
      </c>
      <c r="H9" s="3">
        <v>5</v>
      </c>
      <c r="I9" s="56"/>
      <c r="J9" s="56"/>
      <c r="K9" s="56"/>
      <c r="L9" s="56"/>
    </row>
    <row r="10" spans="1:14" x14ac:dyDescent="0.25">
      <c r="A10" s="59" t="s">
        <v>13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1"/>
    </row>
    <row r="11" spans="1:14" x14ac:dyDescent="0.25">
      <c r="A11" s="4">
        <v>1</v>
      </c>
      <c r="B11" s="4">
        <v>31</v>
      </c>
      <c r="C11" s="5" t="s">
        <v>200</v>
      </c>
      <c r="D11" s="4">
        <v>27</v>
      </c>
      <c r="E11" s="4">
        <v>25</v>
      </c>
      <c r="F11" s="4">
        <v>25</v>
      </c>
      <c r="G11" s="4">
        <v>25</v>
      </c>
      <c r="H11" s="4">
        <v>26</v>
      </c>
      <c r="I11" s="4">
        <f>AVERAGE(D11:H11)</f>
        <v>25.6</v>
      </c>
      <c r="J11" s="4">
        <f>SUM(D11:H11)</f>
        <v>128</v>
      </c>
      <c r="K11" s="4"/>
      <c r="L11" s="4">
        <f>J11-K11</f>
        <v>128</v>
      </c>
      <c r="M11" s="21"/>
      <c r="N11" s="45"/>
    </row>
    <row r="12" spans="1:14" x14ac:dyDescent="0.2">
      <c r="A12" s="4">
        <f>A11+1</f>
        <v>2</v>
      </c>
      <c r="B12" s="4">
        <v>32</v>
      </c>
      <c r="C12" s="11" t="s">
        <v>123</v>
      </c>
      <c r="D12" s="4">
        <v>28</v>
      </c>
      <c r="E12" s="4">
        <v>30</v>
      </c>
      <c r="F12" s="4">
        <v>29</v>
      </c>
      <c r="G12" s="4">
        <v>30</v>
      </c>
      <c r="H12" s="4">
        <v>27</v>
      </c>
      <c r="I12" s="4">
        <f t="shared" ref="I12:I15" si="0">AVERAGE(D12:H12)</f>
        <v>28.8</v>
      </c>
      <c r="J12" s="4">
        <f t="shared" ref="J12:J15" si="1">SUM(D12:H12)</f>
        <v>144</v>
      </c>
      <c r="K12" s="6"/>
      <c r="L12" s="4">
        <f t="shared" ref="L12:L15" si="2">J12-K12</f>
        <v>144</v>
      </c>
      <c r="M12" s="21">
        <v>2</v>
      </c>
      <c r="N12" s="45" t="s">
        <v>122</v>
      </c>
    </row>
    <row r="13" spans="1:14" x14ac:dyDescent="0.25">
      <c r="A13" s="4">
        <f t="shared" ref="A13:A20" si="3">A12+1</f>
        <v>3</v>
      </c>
      <c r="B13" s="4">
        <v>33</v>
      </c>
      <c r="C13" s="5" t="s">
        <v>161</v>
      </c>
      <c r="D13" s="4">
        <v>25</v>
      </c>
      <c r="E13" s="4">
        <v>25</v>
      </c>
      <c r="F13" s="4">
        <v>25</v>
      </c>
      <c r="G13" s="4">
        <v>25</v>
      </c>
      <c r="H13" s="4">
        <v>25</v>
      </c>
      <c r="I13" s="4">
        <f t="shared" si="0"/>
        <v>25</v>
      </c>
      <c r="J13" s="4">
        <f t="shared" si="1"/>
        <v>125</v>
      </c>
      <c r="K13" s="6">
        <v>4</v>
      </c>
      <c r="L13" s="4">
        <f t="shared" si="2"/>
        <v>121</v>
      </c>
      <c r="M13" s="21"/>
      <c r="N13" s="45"/>
    </row>
    <row r="14" spans="1:14" x14ac:dyDescent="0.25">
      <c r="A14" s="4">
        <f t="shared" si="3"/>
        <v>4</v>
      </c>
      <c r="B14" s="4">
        <v>34</v>
      </c>
      <c r="C14" s="6" t="s">
        <v>109</v>
      </c>
      <c r="D14" s="4">
        <v>25</v>
      </c>
      <c r="E14" s="4">
        <v>27</v>
      </c>
      <c r="F14" s="4">
        <v>26</v>
      </c>
      <c r="G14" s="4">
        <v>27</v>
      </c>
      <c r="H14" s="4">
        <v>28</v>
      </c>
      <c r="I14" s="4">
        <f t="shared" si="0"/>
        <v>26.6</v>
      </c>
      <c r="J14" s="4">
        <f t="shared" si="1"/>
        <v>133</v>
      </c>
      <c r="K14" s="6"/>
      <c r="L14" s="4">
        <f t="shared" si="2"/>
        <v>133</v>
      </c>
      <c r="M14" s="21"/>
      <c r="N14" s="45"/>
    </row>
    <row r="15" spans="1:14" x14ac:dyDescent="0.25">
      <c r="A15" s="4">
        <f t="shared" si="3"/>
        <v>5</v>
      </c>
      <c r="B15" s="4">
        <v>35</v>
      </c>
      <c r="C15" s="6" t="s">
        <v>194</v>
      </c>
      <c r="D15" s="4">
        <v>29</v>
      </c>
      <c r="E15" s="4">
        <v>25</v>
      </c>
      <c r="F15" s="4">
        <v>27</v>
      </c>
      <c r="G15" s="4">
        <v>25</v>
      </c>
      <c r="H15" s="4">
        <v>29</v>
      </c>
      <c r="I15" s="4">
        <f t="shared" si="0"/>
        <v>27</v>
      </c>
      <c r="J15" s="4">
        <f t="shared" si="1"/>
        <v>135</v>
      </c>
      <c r="K15" s="6"/>
      <c r="L15" s="4">
        <f t="shared" si="2"/>
        <v>135</v>
      </c>
      <c r="M15" s="21"/>
      <c r="N15" s="45"/>
    </row>
    <row r="16" spans="1:14" x14ac:dyDescent="0.25">
      <c r="A16" s="4">
        <v>6</v>
      </c>
      <c r="B16" s="4">
        <v>36</v>
      </c>
      <c r="C16" s="5" t="s">
        <v>47</v>
      </c>
      <c r="D16" s="4">
        <v>25</v>
      </c>
      <c r="E16" s="4">
        <v>25</v>
      </c>
      <c r="F16" s="4">
        <v>25</v>
      </c>
      <c r="G16" s="4">
        <v>26</v>
      </c>
      <c r="H16" s="4">
        <v>25</v>
      </c>
      <c r="I16" s="4">
        <f>AVERAGE(D16:H16)</f>
        <v>25.2</v>
      </c>
      <c r="J16" s="4">
        <f>SUM(D16:H16)</f>
        <v>126</v>
      </c>
      <c r="K16" s="4"/>
      <c r="L16" s="4">
        <f>J16-K16</f>
        <v>126</v>
      </c>
      <c r="M16" s="21"/>
      <c r="N16" s="45"/>
    </row>
    <row r="17" spans="1:14" x14ac:dyDescent="0.2">
      <c r="A17" s="4">
        <f>A16+1</f>
        <v>7</v>
      </c>
      <c r="B17" s="4">
        <v>37</v>
      </c>
      <c r="C17" s="11" t="s">
        <v>184</v>
      </c>
      <c r="D17" s="4">
        <v>25</v>
      </c>
      <c r="E17" s="4">
        <v>25</v>
      </c>
      <c r="F17" s="4">
        <v>25</v>
      </c>
      <c r="G17" s="4">
        <v>25</v>
      </c>
      <c r="H17" s="4">
        <v>25</v>
      </c>
      <c r="I17" s="4">
        <f t="shared" ref="I17:I20" si="4">AVERAGE(D17:H17)</f>
        <v>25</v>
      </c>
      <c r="J17" s="4">
        <f t="shared" ref="J17:J20" si="5">SUM(D17:H17)</f>
        <v>125</v>
      </c>
      <c r="K17" s="6"/>
      <c r="L17" s="4">
        <f t="shared" ref="L17:L20" si="6">J17-K17</f>
        <v>125</v>
      </c>
      <c r="M17" s="21"/>
      <c r="N17" s="45"/>
    </row>
    <row r="18" spans="1:14" x14ac:dyDescent="0.25">
      <c r="A18" s="4">
        <f t="shared" si="3"/>
        <v>8</v>
      </c>
      <c r="B18" s="4">
        <v>38</v>
      </c>
      <c r="C18" s="5" t="s">
        <v>202</v>
      </c>
      <c r="D18" s="4">
        <v>25</v>
      </c>
      <c r="E18" s="4">
        <v>28</v>
      </c>
      <c r="F18" s="4">
        <v>30</v>
      </c>
      <c r="G18" s="4">
        <v>28</v>
      </c>
      <c r="H18" s="4">
        <v>25</v>
      </c>
      <c r="I18" s="4">
        <f t="shared" si="4"/>
        <v>27.2</v>
      </c>
      <c r="J18" s="4">
        <f t="shared" si="5"/>
        <v>136</v>
      </c>
      <c r="K18" s="6"/>
      <c r="L18" s="4">
        <f t="shared" si="6"/>
        <v>136</v>
      </c>
      <c r="M18" s="21">
        <v>3</v>
      </c>
      <c r="N18" s="45" t="s">
        <v>46</v>
      </c>
    </row>
    <row r="19" spans="1:14" x14ac:dyDescent="0.25">
      <c r="A19" s="4">
        <f t="shared" si="3"/>
        <v>9</v>
      </c>
      <c r="B19" s="4">
        <v>39</v>
      </c>
      <c r="C19" s="6" t="s">
        <v>142</v>
      </c>
      <c r="D19" s="4">
        <v>30</v>
      </c>
      <c r="E19" s="4">
        <v>29</v>
      </c>
      <c r="F19" s="4">
        <v>28</v>
      </c>
      <c r="G19" s="4">
        <v>29</v>
      </c>
      <c r="H19" s="4">
        <v>30</v>
      </c>
      <c r="I19" s="4">
        <f t="shared" si="4"/>
        <v>29.2</v>
      </c>
      <c r="J19" s="4">
        <f t="shared" si="5"/>
        <v>146</v>
      </c>
      <c r="K19" s="6"/>
      <c r="L19" s="4">
        <f t="shared" si="6"/>
        <v>146</v>
      </c>
      <c r="M19" s="21">
        <v>1</v>
      </c>
      <c r="N19" s="45" t="s">
        <v>141</v>
      </c>
    </row>
    <row r="20" spans="1:14" x14ac:dyDescent="0.25">
      <c r="A20" s="4">
        <f t="shared" si="3"/>
        <v>10</v>
      </c>
      <c r="B20" s="4">
        <v>40</v>
      </c>
      <c r="C20" s="6" t="s">
        <v>252</v>
      </c>
      <c r="D20" s="4">
        <v>26</v>
      </c>
      <c r="E20" s="4">
        <v>26</v>
      </c>
      <c r="F20" s="4">
        <v>25</v>
      </c>
      <c r="G20" s="4">
        <v>26</v>
      </c>
      <c r="H20" s="4">
        <v>25</v>
      </c>
      <c r="I20" s="4">
        <f t="shared" si="4"/>
        <v>25.6</v>
      </c>
      <c r="J20" s="4">
        <f t="shared" si="5"/>
        <v>128</v>
      </c>
      <c r="K20" s="6"/>
      <c r="L20" s="4">
        <f t="shared" si="6"/>
        <v>128</v>
      </c>
      <c r="M20" s="21"/>
      <c r="N20" s="45"/>
    </row>
  </sheetData>
  <mergeCells count="9">
    <mergeCell ref="K8:K9"/>
    <mergeCell ref="L8:L9"/>
    <mergeCell ref="A10:L10"/>
    <mergeCell ref="A8:A9"/>
    <mergeCell ref="B8:B9"/>
    <mergeCell ref="C8:C9"/>
    <mergeCell ref="D8:H8"/>
    <mergeCell ref="I8:I9"/>
    <mergeCell ref="J8:J9"/>
  </mergeCells>
  <pageMargins left="0.70866141732283472" right="0" top="0.74803149606299213" bottom="0.74803149606299213" header="0.31496062992125984" footer="0.31496062992125984"/>
  <pageSetup paperSize="9" scale="9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19"/>
  <sheetViews>
    <sheetView workbookViewId="0">
      <selection activeCell="O16" sqref="O16"/>
    </sheetView>
  </sheetViews>
  <sheetFormatPr defaultRowHeight="15" x14ac:dyDescent="0.25"/>
  <cols>
    <col min="1" max="1" width="4.140625" style="2" customWidth="1"/>
    <col min="2" max="2" width="4.85546875" style="2" customWidth="1"/>
    <col min="3" max="3" width="17" style="2" customWidth="1"/>
    <col min="4" max="4" width="4.28515625" style="2" customWidth="1"/>
    <col min="5" max="5" width="4.42578125" style="2" customWidth="1"/>
    <col min="6" max="6" width="4" style="2" customWidth="1"/>
    <col min="7" max="7" width="5.28515625" style="2" customWidth="1"/>
    <col min="8" max="8" width="5.42578125" style="2" customWidth="1"/>
    <col min="9" max="9" width="5.28515625" style="2" customWidth="1"/>
    <col min="10" max="10" width="8" style="2" customWidth="1"/>
    <col min="11" max="11" width="6.85546875" style="2" customWidth="1"/>
    <col min="12" max="12" width="3.85546875" style="2" customWidth="1"/>
    <col min="13" max="13" width="5.85546875" style="2" customWidth="1"/>
    <col min="14" max="14" width="4.42578125" style="2" customWidth="1"/>
    <col min="15" max="15" width="14" style="44" customWidth="1"/>
    <col min="16" max="16384" width="9.140625" style="2"/>
  </cols>
  <sheetData>
    <row r="1" spans="1:15" x14ac:dyDescent="0.25">
      <c r="A1" s="20" t="s">
        <v>43</v>
      </c>
    </row>
    <row r="3" spans="1:15" x14ac:dyDescent="0.25">
      <c r="A3" s="20" t="s">
        <v>0</v>
      </c>
      <c r="C3" s="20" t="s">
        <v>220</v>
      </c>
      <c r="G3" s="2" t="s">
        <v>209</v>
      </c>
    </row>
    <row r="4" spans="1:15" x14ac:dyDescent="0.25">
      <c r="A4" s="20"/>
      <c r="C4" s="20" t="s">
        <v>228</v>
      </c>
      <c r="G4" s="2" t="s">
        <v>250</v>
      </c>
    </row>
    <row r="5" spans="1:15" x14ac:dyDescent="0.25">
      <c r="A5" s="20"/>
      <c r="C5" s="20" t="s">
        <v>208</v>
      </c>
      <c r="G5" s="2" t="s">
        <v>31</v>
      </c>
    </row>
    <row r="6" spans="1:15" x14ac:dyDescent="0.25">
      <c r="A6" s="20" t="s">
        <v>3</v>
      </c>
    </row>
    <row r="8" spans="1:15" x14ac:dyDescent="0.25">
      <c r="A8" s="56" t="s">
        <v>4</v>
      </c>
      <c r="B8" s="56" t="s">
        <v>5</v>
      </c>
      <c r="C8" s="56" t="s">
        <v>6</v>
      </c>
      <c r="D8" s="57" t="s">
        <v>7</v>
      </c>
      <c r="E8" s="57"/>
      <c r="F8" s="57"/>
      <c r="G8" s="57"/>
      <c r="H8" s="57"/>
      <c r="I8" s="19"/>
      <c r="J8" s="56" t="s">
        <v>8</v>
      </c>
      <c r="K8" s="56" t="s">
        <v>9</v>
      </c>
      <c r="L8" s="56" t="s">
        <v>10</v>
      </c>
      <c r="M8" s="56" t="s">
        <v>11</v>
      </c>
    </row>
    <row r="9" spans="1:15" ht="30.75" customHeight="1" x14ac:dyDescent="0.25">
      <c r="A9" s="56"/>
      <c r="B9" s="56"/>
      <c r="C9" s="56"/>
      <c r="D9" s="19">
        <v>1</v>
      </c>
      <c r="E9" s="19">
        <v>2</v>
      </c>
      <c r="F9" s="19">
        <v>3</v>
      </c>
      <c r="G9" s="19">
        <v>4</v>
      </c>
      <c r="H9" s="19">
        <v>5</v>
      </c>
      <c r="I9" s="19">
        <v>6</v>
      </c>
      <c r="J9" s="56"/>
      <c r="K9" s="56"/>
      <c r="L9" s="56"/>
      <c r="M9" s="56"/>
    </row>
    <row r="10" spans="1:15" x14ac:dyDescent="0.25">
      <c r="A10" s="59" t="s">
        <v>13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5" x14ac:dyDescent="0.25">
      <c r="A11" s="4">
        <v>1</v>
      </c>
      <c r="B11" s="4">
        <v>42</v>
      </c>
      <c r="C11" s="5" t="s">
        <v>104</v>
      </c>
      <c r="D11" s="4">
        <v>27</v>
      </c>
      <c r="E11" s="4">
        <v>27</v>
      </c>
      <c r="F11" s="4">
        <v>27</v>
      </c>
      <c r="G11" s="4">
        <v>29</v>
      </c>
      <c r="H11" s="4">
        <v>27</v>
      </c>
      <c r="I11" s="4">
        <v>29</v>
      </c>
      <c r="J11" s="4">
        <f>AVERAGE(D11:I11)</f>
        <v>27.666666666666668</v>
      </c>
      <c r="K11" s="4">
        <f>SUM(D11:I11)</f>
        <v>166</v>
      </c>
      <c r="L11" s="4">
        <v>4</v>
      </c>
      <c r="M11" s="47">
        <f>K11-L11</f>
        <v>162</v>
      </c>
      <c r="N11" s="21"/>
      <c r="O11" s="45"/>
    </row>
    <row r="12" spans="1:15" x14ac:dyDescent="0.25">
      <c r="A12" s="4">
        <f>A11+1</f>
        <v>2</v>
      </c>
      <c r="B12" s="4">
        <v>43</v>
      </c>
      <c r="C12" s="5" t="s">
        <v>48</v>
      </c>
      <c r="D12" s="4">
        <v>30</v>
      </c>
      <c r="E12" s="4">
        <v>28</v>
      </c>
      <c r="F12" s="4">
        <v>30</v>
      </c>
      <c r="G12" s="4">
        <v>30</v>
      </c>
      <c r="H12" s="4">
        <v>30</v>
      </c>
      <c r="I12" s="4">
        <v>30</v>
      </c>
      <c r="J12" s="4">
        <f>AVERAGE(D12:I12)</f>
        <v>29.666666666666668</v>
      </c>
      <c r="K12" s="4">
        <f>SUM(D12:I12)</f>
        <v>178</v>
      </c>
      <c r="L12" s="6">
        <v>4</v>
      </c>
      <c r="M12" s="47">
        <f t="shared" ref="M12:M17" si="0">K12-L12</f>
        <v>174</v>
      </c>
      <c r="N12" s="21">
        <v>1</v>
      </c>
      <c r="O12" s="45" t="s">
        <v>46</v>
      </c>
    </row>
    <row r="13" spans="1:15" x14ac:dyDescent="0.25">
      <c r="A13" s="4">
        <f t="shared" ref="A13:A15" si="1">A12+1</f>
        <v>3</v>
      </c>
      <c r="B13" s="4">
        <v>44</v>
      </c>
      <c r="C13" s="5" t="s">
        <v>234</v>
      </c>
      <c r="D13" s="4">
        <v>26</v>
      </c>
      <c r="E13" s="4">
        <v>26</v>
      </c>
      <c r="F13" s="4">
        <v>26</v>
      </c>
      <c r="G13" s="4">
        <v>26</v>
      </c>
      <c r="H13" s="4">
        <v>28</v>
      </c>
      <c r="I13" s="4">
        <v>26</v>
      </c>
      <c r="J13" s="4">
        <f>AVERAGE(D13:I13)</f>
        <v>26.333333333333332</v>
      </c>
      <c r="K13" s="4">
        <f>SUM(D13:I13)</f>
        <v>158</v>
      </c>
      <c r="L13" s="6">
        <v>4</v>
      </c>
      <c r="M13" s="47">
        <f t="shared" si="0"/>
        <v>154</v>
      </c>
      <c r="N13" s="21"/>
      <c r="O13" s="45"/>
    </row>
    <row r="14" spans="1:15" x14ac:dyDescent="0.25">
      <c r="A14" s="4">
        <f t="shared" si="1"/>
        <v>4</v>
      </c>
      <c r="B14" s="4">
        <v>45</v>
      </c>
      <c r="C14" s="6" t="s">
        <v>67</v>
      </c>
      <c r="D14" s="4">
        <v>29</v>
      </c>
      <c r="E14" s="4">
        <v>30</v>
      </c>
      <c r="F14" s="4">
        <v>28</v>
      </c>
      <c r="G14" s="4">
        <v>27</v>
      </c>
      <c r="H14" s="4">
        <v>26</v>
      </c>
      <c r="I14" s="4">
        <v>28</v>
      </c>
      <c r="J14" s="4">
        <f>AVERAGE(D14:I14)</f>
        <v>28</v>
      </c>
      <c r="K14" s="4">
        <f>SUM(D14:I14)</f>
        <v>168</v>
      </c>
      <c r="L14" s="6"/>
      <c r="M14" s="47">
        <f t="shared" si="0"/>
        <v>168</v>
      </c>
      <c r="N14" s="21">
        <v>3</v>
      </c>
      <c r="O14" s="45" t="s">
        <v>65</v>
      </c>
    </row>
    <row r="15" spans="1:15" x14ac:dyDescent="0.25">
      <c r="A15" s="4">
        <f t="shared" si="1"/>
        <v>5</v>
      </c>
      <c r="B15" s="4">
        <v>46</v>
      </c>
      <c r="C15" s="6" t="s">
        <v>162</v>
      </c>
      <c r="D15" s="4">
        <v>28</v>
      </c>
      <c r="E15" s="4">
        <v>29</v>
      </c>
      <c r="F15" s="4">
        <v>29</v>
      </c>
      <c r="G15" s="4">
        <v>28</v>
      </c>
      <c r="H15" s="4">
        <v>29</v>
      </c>
      <c r="I15" s="4">
        <v>27</v>
      </c>
      <c r="J15" s="4">
        <f>AVERAGE(D15:I15)</f>
        <v>28.333333333333332</v>
      </c>
      <c r="K15" s="4">
        <f>SUM(D15:I15)</f>
        <v>170</v>
      </c>
      <c r="L15" s="6"/>
      <c r="M15" s="47">
        <f t="shared" si="0"/>
        <v>170</v>
      </c>
      <c r="N15" s="21">
        <v>2</v>
      </c>
      <c r="O15" s="45" t="s">
        <v>160</v>
      </c>
    </row>
    <row r="16" spans="1:15" x14ac:dyDescent="0.25">
      <c r="A16" s="63" t="s">
        <v>14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21"/>
      <c r="O16" s="45"/>
    </row>
    <row r="17" spans="1:15" x14ac:dyDescent="0.25">
      <c r="A17" s="4">
        <v>6</v>
      </c>
      <c r="B17" s="9">
        <v>47</v>
      </c>
      <c r="C17" s="6" t="s">
        <v>153</v>
      </c>
      <c r="D17" s="4">
        <v>29</v>
      </c>
      <c r="E17" s="4">
        <v>28</v>
      </c>
      <c r="F17" s="4">
        <v>30</v>
      </c>
      <c r="G17" s="4">
        <v>29</v>
      </c>
      <c r="H17" s="4">
        <v>30</v>
      </c>
      <c r="I17" s="4">
        <v>30</v>
      </c>
      <c r="J17" s="4">
        <f>AVERAGE(D17:I17)</f>
        <v>29.333333333333332</v>
      </c>
      <c r="K17" s="4">
        <f>SUM(D17:I17)</f>
        <v>176</v>
      </c>
      <c r="L17" s="6"/>
      <c r="M17" s="47">
        <f t="shared" si="0"/>
        <v>176</v>
      </c>
      <c r="N17" s="21">
        <v>1</v>
      </c>
      <c r="O17" s="45" t="s">
        <v>149</v>
      </c>
    </row>
    <row r="18" spans="1:15" x14ac:dyDescent="0.25">
      <c r="A18" s="68" t="s">
        <v>33</v>
      </c>
      <c r="B18" s="68"/>
      <c r="C18" s="8"/>
      <c r="D18" s="7"/>
      <c r="E18" s="7"/>
      <c r="F18" s="7"/>
      <c r="G18" s="7"/>
      <c r="H18" s="7"/>
      <c r="I18" s="7"/>
      <c r="J18" s="8"/>
      <c r="K18" s="8"/>
      <c r="L18" s="8"/>
      <c r="M18" s="8"/>
      <c r="N18" s="21"/>
      <c r="O18" s="45"/>
    </row>
    <row r="19" spans="1:15" x14ac:dyDescent="0.25">
      <c r="A19" s="4">
        <v>7</v>
      </c>
      <c r="B19" s="4">
        <v>48</v>
      </c>
      <c r="C19" s="6" t="s">
        <v>133</v>
      </c>
      <c r="D19" s="4">
        <v>29</v>
      </c>
      <c r="E19" s="4">
        <v>29</v>
      </c>
      <c r="F19" s="4">
        <v>28</v>
      </c>
      <c r="G19" s="4">
        <v>29</v>
      </c>
      <c r="H19" s="4">
        <v>28</v>
      </c>
      <c r="I19" s="4">
        <v>30</v>
      </c>
      <c r="J19" s="4">
        <f>AVERAGE(D19:I19)</f>
        <v>28.833333333333332</v>
      </c>
      <c r="K19" s="6">
        <f>D19+E19+F19+G19+H19+I19</f>
        <v>173</v>
      </c>
      <c r="L19" s="6"/>
      <c r="M19" s="48">
        <f>K19-L19</f>
        <v>173</v>
      </c>
      <c r="N19" s="21">
        <v>1</v>
      </c>
      <c r="O19" s="45" t="s">
        <v>131</v>
      </c>
    </row>
  </sheetData>
  <mergeCells count="11">
    <mergeCell ref="A18:B18"/>
    <mergeCell ref="A8:A9"/>
    <mergeCell ref="B8:B9"/>
    <mergeCell ref="C8:C9"/>
    <mergeCell ref="D8:H8"/>
    <mergeCell ref="L8:L9"/>
    <mergeCell ref="M8:M9"/>
    <mergeCell ref="A10:M10"/>
    <mergeCell ref="A16:M16"/>
    <mergeCell ref="J8:J9"/>
    <mergeCell ref="K8:K9"/>
  </mergeCells>
  <conditionalFormatting sqref="D11:I11">
    <cfRule type="cellIs" dxfId="343" priority="49" operator="lessThanOrEqual">
      <formula>$J$11-3</formula>
    </cfRule>
    <cfRule type="cellIs" dxfId="342" priority="50" operator="greaterThanOrEqual">
      <formula>$J$11+3</formula>
    </cfRule>
  </conditionalFormatting>
  <conditionalFormatting sqref="D12:I12">
    <cfRule type="cellIs" dxfId="341" priority="47" operator="lessThanOrEqual">
      <formula>$J$12-3</formula>
    </cfRule>
    <cfRule type="cellIs" dxfId="340" priority="48" operator="greaterThanOrEqual">
      <formula>$J$12+3</formula>
    </cfRule>
  </conditionalFormatting>
  <conditionalFormatting sqref="D13:I13">
    <cfRule type="cellIs" dxfId="339" priority="45" operator="lessThanOrEqual">
      <formula>$J$13-3</formula>
    </cfRule>
    <cfRule type="cellIs" dxfId="338" priority="46" operator="greaterThanOrEqual">
      <formula>$J$13+3</formula>
    </cfRule>
  </conditionalFormatting>
  <conditionalFormatting sqref="D14:I14">
    <cfRule type="cellIs" dxfId="337" priority="43" operator="lessThanOrEqual">
      <formula>$J$14-3</formula>
    </cfRule>
    <cfRule type="cellIs" dxfId="336" priority="44" operator="greaterThanOrEqual">
      <formula>$J$14+3</formula>
    </cfRule>
  </conditionalFormatting>
  <conditionalFormatting sqref="D15:I15">
    <cfRule type="cellIs" dxfId="335" priority="41" operator="lessThanOrEqual">
      <formula>$J$15-3</formula>
    </cfRule>
    <cfRule type="cellIs" dxfId="334" priority="42" operator="greaterThanOrEqual">
      <formula>$J$15+3</formula>
    </cfRule>
  </conditionalFormatting>
  <conditionalFormatting sqref="D17:I17">
    <cfRule type="cellIs" dxfId="333" priority="1" operator="lessThanOrEqual">
      <formula>$J$17-3</formula>
    </cfRule>
    <cfRule type="cellIs" dxfId="332" priority="2" operator="greaterThanOrEqual">
      <formula>$J$17+3</formula>
    </cfRule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27"/>
  <sheetViews>
    <sheetView workbookViewId="0">
      <selection activeCell="E22" sqref="E22"/>
    </sheetView>
  </sheetViews>
  <sheetFormatPr defaultRowHeight="15" x14ac:dyDescent="0.25"/>
  <cols>
    <col min="1" max="1" width="4.140625" style="2" customWidth="1"/>
    <col min="2" max="2" width="7" style="2" customWidth="1"/>
    <col min="3" max="3" width="17" style="2" customWidth="1"/>
    <col min="4" max="6" width="5.5703125" style="2" customWidth="1"/>
    <col min="7" max="7" width="6.42578125" style="2" customWidth="1"/>
    <col min="8" max="8" width="5.5703125" style="2" customWidth="1"/>
    <col min="9" max="9" width="6.140625" style="2" hidden="1" customWidth="1"/>
    <col min="10" max="10" width="8" style="2" customWidth="1"/>
    <col min="11" max="11" width="7.7109375" style="2" customWidth="1"/>
    <col min="12" max="12" width="9.85546875" style="2" customWidth="1"/>
    <col min="13" max="13" width="9.7109375" style="2" customWidth="1"/>
    <col min="14" max="14" width="6" style="2" customWidth="1"/>
    <col min="15" max="15" width="13.7109375" style="32" customWidth="1"/>
    <col min="16" max="16384" width="9.140625" style="2"/>
  </cols>
  <sheetData>
    <row r="1" spans="1:15" x14ac:dyDescent="0.25">
      <c r="A1" s="20" t="s">
        <v>41</v>
      </c>
    </row>
    <row r="3" spans="1:15" x14ac:dyDescent="0.25">
      <c r="A3" s="20" t="s">
        <v>0</v>
      </c>
      <c r="C3" s="20" t="s">
        <v>197</v>
      </c>
      <c r="G3" s="2" t="s">
        <v>212</v>
      </c>
    </row>
    <row r="4" spans="1:15" x14ac:dyDescent="0.25">
      <c r="A4" s="20"/>
      <c r="C4" s="20" t="s">
        <v>226</v>
      </c>
      <c r="G4" s="2" t="s">
        <v>222</v>
      </c>
    </row>
    <row r="5" spans="1:15" x14ac:dyDescent="0.25">
      <c r="A5" s="20"/>
      <c r="C5" s="20" t="s">
        <v>192</v>
      </c>
      <c r="G5" s="2" t="s">
        <v>31</v>
      </c>
    </row>
    <row r="6" spans="1:15" x14ac:dyDescent="0.25">
      <c r="A6" s="20" t="s">
        <v>3</v>
      </c>
    </row>
    <row r="8" spans="1:15" x14ac:dyDescent="0.25">
      <c r="A8" s="56" t="s">
        <v>4</v>
      </c>
      <c r="B8" s="56" t="s">
        <v>5</v>
      </c>
      <c r="C8" s="56" t="s">
        <v>6</v>
      </c>
      <c r="D8" s="57" t="s">
        <v>7</v>
      </c>
      <c r="E8" s="57"/>
      <c r="F8" s="57"/>
      <c r="G8" s="57"/>
      <c r="H8" s="57"/>
      <c r="I8" s="19"/>
      <c r="J8" s="56" t="s">
        <v>8</v>
      </c>
      <c r="K8" s="56" t="s">
        <v>9</v>
      </c>
      <c r="L8" s="56" t="s">
        <v>10</v>
      </c>
      <c r="M8" s="56" t="s">
        <v>11</v>
      </c>
    </row>
    <row r="9" spans="1:15" x14ac:dyDescent="0.25">
      <c r="A9" s="56"/>
      <c r="B9" s="56"/>
      <c r="C9" s="56"/>
      <c r="D9" s="19">
        <v>1</v>
      </c>
      <c r="E9" s="19">
        <v>2</v>
      </c>
      <c r="F9" s="19">
        <v>3</v>
      </c>
      <c r="G9" s="19">
        <v>4</v>
      </c>
      <c r="H9" s="19">
        <v>5</v>
      </c>
      <c r="I9" s="19">
        <v>6</v>
      </c>
      <c r="J9" s="56"/>
      <c r="K9" s="56"/>
      <c r="L9" s="56"/>
      <c r="M9" s="56"/>
    </row>
    <row r="10" spans="1:15" x14ac:dyDescent="0.25">
      <c r="A10" s="59" t="s">
        <v>13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5" x14ac:dyDescent="0.25">
      <c r="A11" s="4">
        <v>1</v>
      </c>
      <c r="B11" s="4">
        <v>17</v>
      </c>
      <c r="C11" s="5" t="s">
        <v>104</v>
      </c>
      <c r="D11" s="4">
        <v>25</v>
      </c>
      <c r="E11" s="4">
        <v>26</v>
      </c>
      <c r="F11" s="4">
        <v>25</v>
      </c>
      <c r="G11" s="4">
        <v>25</v>
      </c>
      <c r="H11" s="4">
        <v>25</v>
      </c>
      <c r="I11" s="4"/>
      <c r="J11" s="4">
        <f t="shared" ref="J11:J27" si="0">AVERAGE(D11:H11)</f>
        <v>25.2</v>
      </c>
      <c r="K11" s="4">
        <f t="shared" ref="K11:K27" si="1">SUM(D11:H11)</f>
        <v>126</v>
      </c>
      <c r="L11" s="4"/>
      <c r="M11" s="4">
        <f t="shared" ref="M11:M27" si="2">K11-L11</f>
        <v>126</v>
      </c>
      <c r="N11" s="21"/>
      <c r="O11" s="33"/>
    </row>
    <row r="12" spans="1:15" x14ac:dyDescent="0.25">
      <c r="A12" s="4">
        <f t="shared" ref="A12:A18" si="3">A11+1</f>
        <v>2</v>
      </c>
      <c r="B12" s="4">
        <v>18</v>
      </c>
      <c r="C12" s="5" t="s">
        <v>165</v>
      </c>
      <c r="D12" s="4">
        <v>28</v>
      </c>
      <c r="E12" s="4">
        <v>25</v>
      </c>
      <c r="F12" s="4">
        <v>27</v>
      </c>
      <c r="G12" s="4">
        <v>29</v>
      </c>
      <c r="H12" s="4">
        <v>29</v>
      </c>
      <c r="I12" s="4"/>
      <c r="J12" s="4">
        <f t="shared" si="0"/>
        <v>27.6</v>
      </c>
      <c r="K12" s="4">
        <f t="shared" si="1"/>
        <v>138</v>
      </c>
      <c r="L12" s="6"/>
      <c r="M12" s="4">
        <f t="shared" si="2"/>
        <v>138</v>
      </c>
      <c r="N12" s="21">
        <v>2</v>
      </c>
      <c r="O12" s="33" t="s">
        <v>163</v>
      </c>
    </row>
    <row r="13" spans="1:15" x14ac:dyDescent="0.25">
      <c r="A13" s="4">
        <f t="shared" si="3"/>
        <v>3</v>
      </c>
      <c r="B13" s="4">
        <v>19</v>
      </c>
      <c r="C13" s="5" t="s">
        <v>227</v>
      </c>
      <c r="D13" s="4">
        <v>25</v>
      </c>
      <c r="E13" s="4">
        <v>25</v>
      </c>
      <c r="F13" s="4">
        <v>26</v>
      </c>
      <c r="G13" s="4">
        <v>25</v>
      </c>
      <c r="H13" s="4">
        <v>27</v>
      </c>
      <c r="I13" s="4"/>
      <c r="J13" s="4">
        <f t="shared" si="0"/>
        <v>25.6</v>
      </c>
      <c r="K13" s="4">
        <f t="shared" si="1"/>
        <v>128</v>
      </c>
      <c r="L13" s="6"/>
      <c r="M13" s="4">
        <f t="shared" si="2"/>
        <v>128</v>
      </c>
      <c r="N13" s="21"/>
      <c r="O13" s="33"/>
    </row>
    <row r="14" spans="1:15" x14ac:dyDescent="0.25">
      <c r="A14" s="4">
        <f t="shared" si="3"/>
        <v>4</v>
      </c>
      <c r="B14" s="4">
        <v>20</v>
      </c>
      <c r="C14" s="6" t="s">
        <v>187</v>
      </c>
      <c r="D14" s="4">
        <v>25</v>
      </c>
      <c r="E14" s="4">
        <v>26</v>
      </c>
      <c r="F14" s="4">
        <v>27</v>
      </c>
      <c r="G14" s="4">
        <v>26</v>
      </c>
      <c r="H14" s="4">
        <v>26</v>
      </c>
      <c r="I14" s="4"/>
      <c r="J14" s="4">
        <f t="shared" si="0"/>
        <v>26</v>
      </c>
      <c r="K14" s="4">
        <f t="shared" si="1"/>
        <v>130</v>
      </c>
      <c r="L14" s="6"/>
      <c r="M14" s="4">
        <f t="shared" si="2"/>
        <v>130</v>
      </c>
      <c r="N14" s="21"/>
      <c r="O14" s="33"/>
    </row>
    <row r="15" spans="1:15" x14ac:dyDescent="0.25">
      <c r="A15" s="4">
        <f t="shared" si="3"/>
        <v>5</v>
      </c>
      <c r="B15" s="4">
        <v>21</v>
      </c>
      <c r="C15" s="6" t="s">
        <v>63</v>
      </c>
      <c r="D15" s="4">
        <v>25</v>
      </c>
      <c r="E15" s="4">
        <v>25</v>
      </c>
      <c r="F15" s="4">
        <v>25</v>
      </c>
      <c r="G15" s="4">
        <v>25</v>
      </c>
      <c r="H15" s="4">
        <v>25</v>
      </c>
      <c r="I15" s="4"/>
      <c r="J15" s="4">
        <f t="shared" si="0"/>
        <v>25</v>
      </c>
      <c r="K15" s="4">
        <f t="shared" si="1"/>
        <v>125</v>
      </c>
      <c r="L15" s="6"/>
      <c r="M15" s="4">
        <f t="shared" si="2"/>
        <v>125</v>
      </c>
      <c r="N15" s="21"/>
      <c r="O15" s="33"/>
    </row>
    <row r="16" spans="1:15" x14ac:dyDescent="0.25">
      <c r="A16" s="4">
        <f t="shared" si="3"/>
        <v>6</v>
      </c>
      <c r="B16" s="4">
        <v>22</v>
      </c>
      <c r="C16" s="6" t="s">
        <v>107</v>
      </c>
      <c r="D16" s="4">
        <v>27</v>
      </c>
      <c r="E16" s="4">
        <v>26</v>
      </c>
      <c r="F16" s="4">
        <v>28</v>
      </c>
      <c r="G16" s="4">
        <v>27</v>
      </c>
      <c r="H16" s="4">
        <v>25</v>
      </c>
      <c r="I16" s="4"/>
      <c r="J16" s="4">
        <f t="shared" si="0"/>
        <v>26.6</v>
      </c>
      <c r="K16" s="4">
        <f t="shared" si="1"/>
        <v>133</v>
      </c>
      <c r="L16" s="6"/>
      <c r="M16" s="4">
        <f t="shared" si="2"/>
        <v>133</v>
      </c>
      <c r="N16" s="21"/>
      <c r="O16" s="33"/>
    </row>
    <row r="17" spans="1:15" x14ac:dyDescent="0.25">
      <c r="A17" s="4">
        <f t="shared" si="3"/>
        <v>7</v>
      </c>
      <c r="B17" s="4">
        <v>23</v>
      </c>
      <c r="C17" s="6" t="s">
        <v>123</v>
      </c>
      <c r="D17" s="4">
        <v>30</v>
      </c>
      <c r="E17" s="4">
        <v>29</v>
      </c>
      <c r="F17" s="4">
        <v>30</v>
      </c>
      <c r="G17" s="4">
        <v>28</v>
      </c>
      <c r="H17" s="4">
        <v>30</v>
      </c>
      <c r="I17" s="4"/>
      <c r="J17" s="4">
        <f t="shared" si="0"/>
        <v>29.4</v>
      </c>
      <c r="K17" s="4">
        <f t="shared" si="1"/>
        <v>147</v>
      </c>
      <c r="L17" s="6"/>
      <c r="M17" s="4">
        <f t="shared" si="2"/>
        <v>147</v>
      </c>
      <c r="N17" s="21">
        <v>1</v>
      </c>
      <c r="O17" s="33" t="s">
        <v>122</v>
      </c>
    </row>
    <row r="18" spans="1:15" x14ac:dyDescent="0.25">
      <c r="A18" s="4">
        <f t="shared" si="3"/>
        <v>8</v>
      </c>
      <c r="B18" s="4">
        <v>24</v>
      </c>
      <c r="C18" s="6" t="s">
        <v>161</v>
      </c>
      <c r="D18" s="4">
        <v>25</v>
      </c>
      <c r="E18" s="4">
        <v>25</v>
      </c>
      <c r="F18" s="4">
        <v>25</v>
      </c>
      <c r="G18" s="4">
        <v>25</v>
      </c>
      <c r="H18" s="4">
        <v>25</v>
      </c>
      <c r="I18" s="4"/>
      <c r="J18" s="4">
        <f t="shared" si="0"/>
        <v>25</v>
      </c>
      <c r="K18" s="4">
        <f t="shared" si="1"/>
        <v>125</v>
      </c>
      <c r="L18" s="6"/>
      <c r="M18" s="4">
        <f t="shared" si="2"/>
        <v>125</v>
      </c>
      <c r="N18" s="21"/>
      <c r="O18" s="33"/>
    </row>
    <row r="19" spans="1:15" x14ac:dyDescent="0.25">
      <c r="A19" s="4">
        <v>9</v>
      </c>
      <c r="B19" s="4">
        <v>25</v>
      </c>
      <c r="C19" s="5" t="s">
        <v>109</v>
      </c>
      <c r="D19" s="4">
        <v>25</v>
      </c>
      <c r="E19" s="4">
        <v>25</v>
      </c>
      <c r="F19" s="4">
        <v>25</v>
      </c>
      <c r="G19" s="4">
        <v>25</v>
      </c>
      <c r="H19" s="4">
        <v>27</v>
      </c>
      <c r="I19" s="4"/>
      <c r="J19" s="4">
        <f t="shared" si="0"/>
        <v>25.4</v>
      </c>
      <c r="K19" s="4">
        <f t="shared" si="1"/>
        <v>127</v>
      </c>
      <c r="L19" s="4"/>
      <c r="M19" s="4">
        <f t="shared" si="2"/>
        <v>127</v>
      </c>
      <c r="N19" s="21"/>
      <c r="O19" s="33"/>
    </row>
    <row r="20" spans="1:15" x14ac:dyDescent="0.25">
      <c r="A20" s="4">
        <f>A19+1</f>
        <v>10</v>
      </c>
      <c r="B20" s="4">
        <v>26</v>
      </c>
      <c r="C20" s="5" t="s">
        <v>47</v>
      </c>
      <c r="D20" s="4">
        <v>25</v>
      </c>
      <c r="E20" s="4">
        <v>28</v>
      </c>
      <c r="F20" s="4">
        <v>25</v>
      </c>
      <c r="G20" s="4">
        <v>30</v>
      </c>
      <c r="H20" s="4">
        <v>25</v>
      </c>
      <c r="I20" s="4"/>
      <c r="J20" s="4">
        <f t="shared" si="0"/>
        <v>26.6</v>
      </c>
      <c r="K20" s="4">
        <f t="shared" si="1"/>
        <v>133</v>
      </c>
      <c r="L20" s="6"/>
      <c r="M20" s="4">
        <f t="shared" si="2"/>
        <v>133</v>
      </c>
      <c r="N20" s="21"/>
      <c r="O20" s="33"/>
    </row>
    <row r="21" spans="1:15" x14ac:dyDescent="0.25">
      <c r="A21" s="4">
        <v>11</v>
      </c>
      <c r="B21" s="9">
        <v>27</v>
      </c>
      <c r="C21" s="6" t="s">
        <v>128</v>
      </c>
      <c r="D21" s="4">
        <v>26</v>
      </c>
      <c r="E21" s="4">
        <v>25</v>
      </c>
      <c r="F21" s="4">
        <v>25</v>
      </c>
      <c r="G21" s="4">
        <v>25</v>
      </c>
      <c r="H21" s="4">
        <v>25</v>
      </c>
      <c r="I21" s="4"/>
      <c r="J21" s="4">
        <f t="shared" si="0"/>
        <v>25.2</v>
      </c>
      <c r="K21" s="4">
        <f t="shared" si="1"/>
        <v>126</v>
      </c>
      <c r="L21" s="6"/>
      <c r="M21" s="4">
        <f t="shared" si="2"/>
        <v>126</v>
      </c>
      <c r="N21" s="21"/>
      <c r="O21" s="33"/>
    </row>
    <row r="22" spans="1:15" x14ac:dyDescent="0.25">
      <c r="A22" s="4">
        <f t="shared" ref="A22:A27" si="4">A21+1</f>
        <v>12</v>
      </c>
      <c r="B22" s="9">
        <v>28</v>
      </c>
      <c r="C22" s="6" t="s">
        <v>154</v>
      </c>
      <c r="D22" s="4">
        <v>27</v>
      </c>
      <c r="E22" s="4">
        <v>30</v>
      </c>
      <c r="F22" s="4">
        <v>25</v>
      </c>
      <c r="G22" s="4">
        <v>26</v>
      </c>
      <c r="H22" s="4">
        <v>26</v>
      </c>
      <c r="I22" s="4"/>
      <c r="J22" s="4">
        <f t="shared" si="0"/>
        <v>26.8</v>
      </c>
      <c r="K22" s="4">
        <f t="shared" si="1"/>
        <v>134</v>
      </c>
      <c r="L22" s="6"/>
      <c r="M22" s="4">
        <f t="shared" si="2"/>
        <v>134</v>
      </c>
      <c r="N22" s="21"/>
      <c r="O22" s="33"/>
    </row>
    <row r="23" spans="1:15" x14ac:dyDescent="0.25">
      <c r="A23" s="4">
        <f t="shared" si="4"/>
        <v>13</v>
      </c>
      <c r="B23" s="9">
        <v>29</v>
      </c>
      <c r="C23" s="6" t="s">
        <v>111</v>
      </c>
      <c r="D23" s="4">
        <v>26</v>
      </c>
      <c r="E23" s="4">
        <v>25</v>
      </c>
      <c r="F23" s="4">
        <v>26</v>
      </c>
      <c r="G23" s="4">
        <v>25</v>
      </c>
      <c r="H23" s="4">
        <v>25</v>
      </c>
      <c r="I23" s="4"/>
      <c r="J23" s="4">
        <f t="shared" si="0"/>
        <v>25.4</v>
      </c>
      <c r="K23" s="4">
        <f t="shared" si="1"/>
        <v>127</v>
      </c>
      <c r="L23" s="6"/>
      <c r="M23" s="4">
        <f t="shared" si="2"/>
        <v>127</v>
      </c>
      <c r="N23" s="21"/>
      <c r="O23" s="33"/>
    </row>
    <row r="24" spans="1:15" x14ac:dyDescent="0.25">
      <c r="A24" s="4">
        <f t="shared" si="4"/>
        <v>14</v>
      </c>
      <c r="B24" s="9">
        <v>30</v>
      </c>
      <c r="C24" s="6" t="s">
        <v>121</v>
      </c>
      <c r="D24" s="4">
        <v>25</v>
      </c>
      <c r="E24" s="4">
        <v>27</v>
      </c>
      <c r="F24" s="4">
        <v>25</v>
      </c>
      <c r="G24" s="4">
        <v>26</v>
      </c>
      <c r="H24" s="4">
        <v>25</v>
      </c>
      <c r="I24" s="4"/>
      <c r="J24" s="4">
        <f t="shared" si="0"/>
        <v>25.6</v>
      </c>
      <c r="K24" s="4">
        <f t="shared" si="1"/>
        <v>128</v>
      </c>
      <c r="L24" s="6"/>
      <c r="M24" s="4">
        <f t="shared" si="2"/>
        <v>128</v>
      </c>
      <c r="N24" s="21"/>
      <c r="O24" s="33"/>
    </row>
    <row r="25" spans="1:15" x14ac:dyDescent="0.25">
      <c r="A25" s="4">
        <f t="shared" si="4"/>
        <v>15</v>
      </c>
      <c r="B25" s="9">
        <v>31</v>
      </c>
      <c r="C25" s="6" t="s">
        <v>68</v>
      </c>
      <c r="D25" s="4">
        <v>29</v>
      </c>
      <c r="E25" s="4">
        <v>25</v>
      </c>
      <c r="F25" s="4">
        <v>29</v>
      </c>
      <c r="G25" s="4">
        <v>27</v>
      </c>
      <c r="H25" s="4">
        <v>25</v>
      </c>
      <c r="I25" s="4"/>
      <c r="J25" s="4">
        <f t="shared" si="0"/>
        <v>27</v>
      </c>
      <c r="K25" s="4">
        <f t="shared" si="1"/>
        <v>135</v>
      </c>
      <c r="L25" s="6"/>
      <c r="M25" s="4">
        <f t="shared" si="2"/>
        <v>135</v>
      </c>
      <c r="N25" s="21">
        <v>3</v>
      </c>
      <c r="O25" s="33" t="s">
        <v>65</v>
      </c>
    </row>
    <row r="26" spans="1:15" x14ac:dyDescent="0.25">
      <c r="A26" s="4">
        <f t="shared" si="4"/>
        <v>16</v>
      </c>
      <c r="B26" s="9">
        <v>32</v>
      </c>
      <c r="C26" s="6" t="s">
        <v>110</v>
      </c>
      <c r="D26" s="4">
        <v>26</v>
      </c>
      <c r="E26" s="4">
        <v>27</v>
      </c>
      <c r="F26" s="4">
        <v>26</v>
      </c>
      <c r="G26" s="4">
        <v>25</v>
      </c>
      <c r="H26" s="4">
        <v>28</v>
      </c>
      <c r="I26" s="4"/>
      <c r="J26" s="4">
        <f t="shared" si="0"/>
        <v>26.4</v>
      </c>
      <c r="K26" s="4">
        <f t="shared" si="1"/>
        <v>132</v>
      </c>
      <c r="L26" s="6"/>
      <c r="M26" s="4">
        <f t="shared" si="2"/>
        <v>132</v>
      </c>
      <c r="N26" s="21"/>
      <c r="O26" s="33"/>
    </row>
    <row r="27" spans="1:15" x14ac:dyDescent="0.25">
      <c r="A27" s="4">
        <f t="shared" si="4"/>
        <v>17</v>
      </c>
      <c r="B27" s="9">
        <v>33</v>
      </c>
      <c r="C27" s="6" t="s">
        <v>184</v>
      </c>
      <c r="D27" s="4">
        <v>25</v>
      </c>
      <c r="E27" s="4">
        <v>25</v>
      </c>
      <c r="F27" s="4">
        <v>25</v>
      </c>
      <c r="G27" s="4">
        <v>25</v>
      </c>
      <c r="H27" s="4">
        <v>25</v>
      </c>
      <c r="I27" s="4"/>
      <c r="J27" s="4">
        <f t="shared" si="0"/>
        <v>25</v>
      </c>
      <c r="K27" s="4">
        <f t="shared" si="1"/>
        <v>125</v>
      </c>
      <c r="L27" s="6"/>
      <c r="M27" s="4">
        <f t="shared" si="2"/>
        <v>125</v>
      </c>
      <c r="N27" s="21"/>
      <c r="O27" s="33"/>
    </row>
  </sheetData>
  <sortState ref="A11:O27">
    <sortCondition ref="B11:B27"/>
  </sortState>
  <mergeCells count="9">
    <mergeCell ref="L8:L9"/>
    <mergeCell ref="M8:M9"/>
    <mergeCell ref="A10:M10"/>
    <mergeCell ref="A8:A9"/>
    <mergeCell ref="B8:B9"/>
    <mergeCell ref="C8:C9"/>
    <mergeCell ref="D8:H8"/>
    <mergeCell ref="J8:J9"/>
    <mergeCell ref="K8:K9"/>
  </mergeCells>
  <pageMargins left="0" right="0" top="0.74803149606299213" bottom="0.74803149606299213" header="0.31496062992125984" footer="0.31496062992125984"/>
  <pageSetup paperSize="9" scale="8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4"/>
  <sheetViews>
    <sheetView workbookViewId="0">
      <selection activeCell="K3" sqref="K3"/>
    </sheetView>
  </sheetViews>
  <sheetFormatPr defaultRowHeight="15" x14ac:dyDescent="0.25"/>
  <cols>
    <col min="1" max="1" width="4.140625" style="2" customWidth="1"/>
    <col min="2" max="2" width="4" style="2" customWidth="1"/>
    <col min="3" max="3" width="17" style="2" customWidth="1"/>
    <col min="4" max="6" width="5.5703125" style="2" customWidth="1"/>
    <col min="7" max="7" width="6.42578125" style="2" customWidth="1"/>
    <col min="8" max="8" width="6.140625" style="2" customWidth="1"/>
    <col min="9" max="9" width="8" style="2" customWidth="1"/>
    <col min="10" max="10" width="7.7109375" style="2" customWidth="1"/>
    <col min="11" max="11" width="5" style="2" customWidth="1"/>
    <col min="12" max="12" width="8.140625" style="2" customWidth="1"/>
    <col min="13" max="13" width="4.7109375" customWidth="1"/>
    <col min="14" max="14" width="9.140625" style="30"/>
  </cols>
  <sheetData>
    <row r="1" spans="1:14" x14ac:dyDescent="0.25">
      <c r="A1" s="14" t="s">
        <v>27</v>
      </c>
    </row>
    <row r="3" spans="1:14" x14ac:dyDescent="0.25">
      <c r="A3" s="14" t="s">
        <v>0</v>
      </c>
      <c r="C3" s="20" t="s">
        <v>220</v>
      </c>
      <c r="G3" s="2" t="s">
        <v>185</v>
      </c>
    </row>
    <row r="4" spans="1:14" x14ac:dyDescent="0.25">
      <c r="A4" s="14"/>
      <c r="C4" s="20" t="s">
        <v>221</v>
      </c>
      <c r="G4" s="2" t="s">
        <v>222</v>
      </c>
    </row>
    <row r="5" spans="1:14" x14ac:dyDescent="0.25">
      <c r="A5" s="14"/>
      <c r="C5" s="20" t="s">
        <v>192</v>
      </c>
      <c r="G5" s="2" t="s">
        <v>31</v>
      </c>
    </row>
    <row r="6" spans="1:14" x14ac:dyDescent="0.25">
      <c r="A6" s="14" t="s">
        <v>3</v>
      </c>
    </row>
    <row r="8" spans="1:14" x14ac:dyDescent="0.25">
      <c r="A8" s="56" t="s">
        <v>4</v>
      </c>
      <c r="B8" s="56" t="s">
        <v>5</v>
      </c>
      <c r="C8" s="56" t="s">
        <v>6</v>
      </c>
      <c r="D8" s="57" t="s">
        <v>7</v>
      </c>
      <c r="E8" s="57"/>
      <c r="F8" s="57"/>
      <c r="G8" s="57"/>
      <c r="H8" s="57"/>
      <c r="I8" s="56" t="s">
        <v>8</v>
      </c>
      <c r="J8" s="56" t="s">
        <v>9</v>
      </c>
      <c r="K8" s="56" t="s">
        <v>10</v>
      </c>
      <c r="L8" s="56" t="s">
        <v>11</v>
      </c>
    </row>
    <row r="9" spans="1:14" x14ac:dyDescent="0.25">
      <c r="A9" s="56"/>
      <c r="B9" s="56"/>
      <c r="C9" s="56"/>
      <c r="D9" s="13">
        <v>1</v>
      </c>
      <c r="E9" s="13">
        <v>2</v>
      </c>
      <c r="F9" s="13">
        <v>3</v>
      </c>
      <c r="G9" s="13">
        <v>4</v>
      </c>
      <c r="H9" s="13">
        <v>5</v>
      </c>
      <c r="I9" s="56"/>
      <c r="J9" s="56"/>
      <c r="K9" s="56"/>
      <c r="L9" s="56"/>
    </row>
    <row r="10" spans="1:14" x14ac:dyDescent="0.25">
      <c r="A10" s="4">
        <v>1</v>
      </c>
      <c r="B10" s="4">
        <v>16</v>
      </c>
      <c r="C10" s="5" t="s">
        <v>66</v>
      </c>
      <c r="D10" s="4">
        <v>25</v>
      </c>
      <c r="E10" s="4">
        <v>25</v>
      </c>
      <c r="F10" s="4">
        <v>25</v>
      </c>
      <c r="G10" s="4">
        <v>25</v>
      </c>
      <c r="H10" s="4">
        <v>25</v>
      </c>
      <c r="I10" s="4">
        <f t="shared" ref="I10:I18" si="0">AVERAGE(D10:H10)</f>
        <v>25</v>
      </c>
      <c r="J10" s="4">
        <f t="shared" ref="J10:J18" si="1">SUM(D10:H10)</f>
        <v>125</v>
      </c>
      <c r="K10" s="4"/>
      <c r="L10" s="4">
        <f t="shared" ref="L10:L18" si="2">J10-K10</f>
        <v>125</v>
      </c>
      <c r="M10" s="26"/>
      <c r="N10" s="31"/>
    </row>
    <row r="11" spans="1:14" x14ac:dyDescent="0.25">
      <c r="A11" s="4">
        <f t="shared" ref="A11:A18" si="3">A10+1</f>
        <v>2</v>
      </c>
      <c r="B11" s="4">
        <v>17</v>
      </c>
      <c r="C11" s="11" t="s">
        <v>200</v>
      </c>
      <c r="D11" s="4">
        <v>27</v>
      </c>
      <c r="E11" s="4">
        <v>30</v>
      </c>
      <c r="F11" s="4">
        <v>27</v>
      </c>
      <c r="G11" s="4">
        <v>27</v>
      </c>
      <c r="H11" s="4">
        <v>25</v>
      </c>
      <c r="I11" s="4">
        <f t="shared" si="0"/>
        <v>27.2</v>
      </c>
      <c r="J11" s="4">
        <f t="shared" si="1"/>
        <v>136</v>
      </c>
      <c r="K11" s="6"/>
      <c r="L11" s="4">
        <f t="shared" si="2"/>
        <v>136</v>
      </c>
      <c r="M11" s="26"/>
      <c r="N11" s="31"/>
    </row>
    <row r="12" spans="1:14" x14ac:dyDescent="0.25">
      <c r="A12" s="4">
        <f t="shared" si="3"/>
        <v>3</v>
      </c>
      <c r="B12" s="4">
        <v>18</v>
      </c>
      <c r="C12" s="5" t="s">
        <v>117</v>
      </c>
      <c r="D12" s="4">
        <v>28</v>
      </c>
      <c r="E12" s="4">
        <v>26</v>
      </c>
      <c r="F12" s="4">
        <v>25</v>
      </c>
      <c r="G12" s="4">
        <v>25</v>
      </c>
      <c r="H12" s="4">
        <v>27</v>
      </c>
      <c r="I12" s="4">
        <f t="shared" si="0"/>
        <v>26.2</v>
      </c>
      <c r="J12" s="4">
        <f t="shared" si="1"/>
        <v>131</v>
      </c>
      <c r="K12" s="6"/>
      <c r="L12" s="4">
        <f t="shared" si="2"/>
        <v>131</v>
      </c>
      <c r="M12" s="26"/>
      <c r="N12" s="31"/>
    </row>
    <row r="13" spans="1:14" x14ac:dyDescent="0.25">
      <c r="A13" s="4">
        <f t="shared" si="3"/>
        <v>4</v>
      </c>
      <c r="B13" s="4">
        <v>19</v>
      </c>
      <c r="C13" s="6" t="s">
        <v>161</v>
      </c>
      <c r="D13" s="4">
        <v>25</v>
      </c>
      <c r="E13" s="4">
        <v>25</v>
      </c>
      <c r="F13" s="4">
        <v>25</v>
      </c>
      <c r="G13" s="4">
        <v>25</v>
      </c>
      <c r="H13" s="4">
        <v>28</v>
      </c>
      <c r="I13" s="4">
        <f t="shared" si="0"/>
        <v>25.6</v>
      </c>
      <c r="J13" s="4">
        <f t="shared" si="1"/>
        <v>128</v>
      </c>
      <c r="K13" s="6"/>
      <c r="L13" s="4">
        <f t="shared" si="2"/>
        <v>128</v>
      </c>
      <c r="M13" s="26"/>
      <c r="N13" s="31"/>
    </row>
    <row r="14" spans="1:14" x14ac:dyDescent="0.25">
      <c r="A14" s="4">
        <f t="shared" si="3"/>
        <v>5</v>
      </c>
      <c r="B14" s="4">
        <v>20</v>
      </c>
      <c r="C14" s="6" t="s">
        <v>223</v>
      </c>
      <c r="D14" s="4">
        <v>30</v>
      </c>
      <c r="E14" s="4">
        <v>29</v>
      </c>
      <c r="F14" s="4">
        <v>29</v>
      </c>
      <c r="G14" s="4">
        <v>28</v>
      </c>
      <c r="H14" s="4">
        <v>29</v>
      </c>
      <c r="I14" s="4">
        <f t="shared" si="0"/>
        <v>29</v>
      </c>
      <c r="J14" s="4">
        <f t="shared" si="1"/>
        <v>145</v>
      </c>
      <c r="K14" s="6"/>
      <c r="L14" s="4">
        <f t="shared" si="2"/>
        <v>145</v>
      </c>
      <c r="M14" s="26">
        <v>1</v>
      </c>
      <c r="N14" s="31" t="s">
        <v>224</v>
      </c>
    </row>
    <row r="15" spans="1:14" x14ac:dyDescent="0.25">
      <c r="A15" s="4">
        <f t="shared" si="3"/>
        <v>6</v>
      </c>
      <c r="B15" s="4">
        <v>21</v>
      </c>
      <c r="C15" s="6" t="s">
        <v>128</v>
      </c>
      <c r="D15" s="4">
        <v>25</v>
      </c>
      <c r="E15" s="4">
        <v>25</v>
      </c>
      <c r="F15" s="4">
        <v>26</v>
      </c>
      <c r="G15" s="4">
        <v>26</v>
      </c>
      <c r="H15" s="4">
        <v>26</v>
      </c>
      <c r="I15" s="4">
        <f t="shared" si="0"/>
        <v>25.6</v>
      </c>
      <c r="J15" s="4">
        <f t="shared" si="1"/>
        <v>128</v>
      </c>
      <c r="K15" s="6"/>
      <c r="L15" s="4">
        <f t="shared" si="2"/>
        <v>128</v>
      </c>
      <c r="M15" s="26"/>
      <c r="N15" s="31"/>
    </row>
    <row r="16" spans="1:14" x14ac:dyDescent="0.25">
      <c r="A16" s="4">
        <f t="shared" si="3"/>
        <v>7</v>
      </c>
      <c r="B16" s="4">
        <v>22</v>
      </c>
      <c r="C16" s="6" t="s">
        <v>140</v>
      </c>
      <c r="D16" s="4">
        <v>26</v>
      </c>
      <c r="E16" s="4">
        <v>27</v>
      </c>
      <c r="F16" s="4">
        <v>30</v>
      </c>
      <c r="G16" s="4">
        <v>30</v>
      </c>
      <c r="H16" s="4">
        <v>26</v>
      </c>
      <c r="I16" s="4">
        <f t="shared" si="0"/>
        <v>27.8</v>
      </c>
      <c r="J16" s="4">
        <f t="shared" si="1"/>
        <v>139</v>
      </c>
      <c r="K16" s="6"/>
      <c r="L16" s="4">
        <f t="shared" si="2"/>
        <v>139</v>
      </c>
      <c r="M16" s="26">
        <v>3</v>
      </c>
      <c r="N16" s="31" t="s">
        <v>138</v>
      </c>
    </row>
    <row r="17" spans="1:14" x14ac:dyDescent="0.25">
      <c r="A17" s="4">
        <f t="shared" si="3"/>
        <v>8</v>
      </c>
      <c r="B17" s="4">
        <v>23</v>
      </c>
      <c r="C17" s="6" t="s">
        <v>111</v>
      </c>
      <c r="D17" s="4">
        <v>29</v>
      </c>
      <c r="E17" s="4">
        <v>28</v>
      </c>
      <c r="F17" s="4">
        <v>28</v>
      </c>
      <c r="G17" s="4">
        <v>29</v>
      </c>
      <c r="H17" s="4">
        <v>30</v>
      </c>
      <c r="I17" s="4">
        <f t="shared" si="0"/>
        <v>28.8</v>
      </c>
      <c r="J17" s="4">
        <f t="shared" si="1"/>
        <v>144</v>
      </c>
      <c r="K17" s="6"/>
      <c r="L17" s="4">
        <f t="shared" si="2"/>
        <v>144</v>
      </c>
      <c r="M17" s="26">
        <v>2</v>
      </c>
      <c r="N17" s="31" t="s">
        <v>225</v>
      </c>
    </row>
    <row r="18" spans="1:14" x14ac:dyDescent="0.25">
      <c r="A18" s="4">
        <f t="shared" si="3"/>
        <v>9</v>
      </c>
      <c r="B18" s="4">
        <v>24</v>
      </c>
      <c r="C18" s="6" t="s">
        <v>120</v>
      </c>
      <c r="D18" s="4">
        <v>25</v>
      </c>
      <c r="E18" s="4">
        <v>26</v>
      </c>
      <c r="F18" s="4">
        <v>25</v>
      </c>
      <c r="G18" s="4">
        <v>25</v>
      </c>
      <c r="H18" s="4">
        <v>25</v>
      </c>
      <c r="I18" s="4">
        <f t="shared" si="0"/>
        <v>25.2</v>
      </c>
      <c r="J18" s="4">
        <f t="shared" si="1"/>
        <v>126</v>
      </c>
      <c r="K18" s="6"/>
      <c r="L18" s="4">
        <f t="shared" si="2"/>
        <v>126</v>
      </c>
      <c r="M18" s="26"/>
      <c r="N18" s="31"/>
    </row>
    <row r="19" spans="1:14" x14ac:dyDescent="0.25">
      <c r="A19" s="7"/>
      <c r="B19" s="7"/>
      <c r="C19" s="8"/>
      <c r="D19" s="7"/>
      <c r="E19" s="7"/>
      <c r="F19" s="7"/>
      <c r="G19" s="7"/>
      <c r="H19" s="7"/>
      <c r="I19" s="8"/>
      <c r="J19" s="8"/>
      <c r="K19" s="8"/>
      <c r="L19" s="8"/>
    </row>
    <row r="20" spans="1:14" x14ac:dyDescent="0.25">
      <c r="A20" s="7"/>
      <c r="B20" s="7"/>
      <c r="C20" s="8"/>
      <c r="D20" s="7"/>
      <c r="E20" s="7"/>
      <c r="F20" s="7"/>
      <c r="G20" s="7"/>
      <c r="H20" s="7"/>
      <c r="I20" s="8"/>
      <c r="J20" s="8"/>
      <c r="K20" s="8"/>
      <c r="L20" s="8"/>
    </row>
    <row r="21" spans="1:14" x14ac:dyDescent="0.25">
      <c r="A21" s="7"/>
      <c r="B21" s="7"/>
      <c r="C21" s="8"/>
      <c r="D21" s="7"/>
      <c r="E21" s="7"/>
      <c r="F21" s="7"/>
      <c r="G21" s="7"/>
      <c r="H21" s="7"/>
      <c r="I21" s="8"/>
      <c r="J21" s="8"/>
      <c r="K21" s="8"/>
      <c r="L21" s="8"/>
    </row>
    <row r="22" spans="1:14" x14ac:dyDescent="0.25">
      <c r="A22" s="7"/>
      <c r="B22" s="7"/>
      <c r="C22" s="8"/>
      <c r="D22" s="7"/>
      <c r="E22" s="7"/>
      <c r="F22" s="7"/>
      <c r="G22" s="7"/>
      <c r="H22" s="7"/>
      <c r="I22" s="8"/>
      <c r="J22" s="8"/>
      <c r="K22" s="8"/>
      <c r="L22" s="8"/>
    </row>
    <row r="23" spans="1:14" x14ac:dyDescent="0.25">
      <c r="A23" s="7"/>
      <c r="B23" s="7"/>
      <c r="C23" s="8"/>
      <c r="D23" s="7"/>
      <c r="E23" s="7"/>
      <c r="F23" s="7"/>
      <c r="G23" s="7"/>
      <c r="H23" s="7"/>
      <c r="I23" s="8"/>
      <c r="J23" s="8"/>
      <c r="K23" s="8"/>
      <c r="L23" s="8"/>
    </row>
    <row r="24" spans="1:14" x14ac:dyDescent="0.25">
      <c r="A24" s="7"/>
      <c r="B24" s="7"/>
      <c r="C24" s="8"/>
      <c r="D24" s="7"/>
      <c r="E24" s="7"/>
      <c r="F24" s="7"/>
      <c r="G24" s="7"/>
      <c r="H24" s="7"/>
      <c r="I24" s="8"/>
      <c r="J24" s="8"/>
      <c r="K24" s="8"/>
      <c r="L24" s="8"/>
    </row>
  </sheetData>
  <sortState ref="A10:N18">
    <sortCondition ref="B10:B18"/>
  </sortState>
  <mergeCells count="8">
    <mergeCell ref="K8:K9"/>
    <mergeCell ref="L8:L9"/>
    <mergeCell ref="A8:A9"/>
    <mergeCell ref="B8:B9"/>
    <mergeCell ref="C8:C9"/>
    <mergeCell ref="D8:H8"/>
    <mergeCell ref="I8:I9"/>
    <mergeCell ref="J8:J9"/>
  </mergeCells>
  <conditionalFormatting sqref="D18:H18">
    <cfRule type="cellIs" dxfId="297" priority="1" operator="lessThanOrEqual">
      <formula>$I$18-3</formula>
    </cfRule>
    <cfRule type="cellIs" dxfId="296" priority="2" operator="greaterThanOrEqual">
      <formula>$I$18+3</formula>
    </cfRule>
  </conditionalFormatting>
  <conditionalFormatting sqref="D10:H10">
    <cfRule type="cellIs" dxfId="295" priority="39" operator="lessThanOrEqual">
      <formula>$I$10-3</formula>
    </cfRule>
    <cfRule type="cellIs" dxfId="294" priority="40" operator="greaterThanOrEqual">
      <formula>$I$10+3</formula>
    </cfRule>
  </conditionalFormatting>
  <conditionalFormatting sqref="D11:H11">
    <cfRule type="cellIs" dxfId="293" priority="37" operator="lessThanOrEqual">
      <formula>$I$11-3</formula>
    </cfRule>
    <cfRule type="cellIs" dxfId="292" priority="38" operator="greaterThanOrEqual">
      <formula>$I$11+3</formula>
    </cfRule>
  </conditionalFormatting>
  <conditionalFormatting sqref="D12:H12">
    <cfRule type="cellIs" dxfId="291" priority="35" operator="lessThanOrEqual">
      <formula>$I$12-3</formula>
    </cfRule>
    <cfRule type="cellIs" dxfId="290" priority="36" operator="greaterThanOrEqual">
      <formula>$I$12+3</formula>
    </cfRule>
  </conditionalFormatting>
  <conditionalFormatting sqref="D13:H13">
    <cfRule type="cellIs" dxfId="289" priority="33" operator="lessThanOrEqual">
      <formula>$I$13-3</formula>
    </cfRule>
    <cfRule type="cellIs" dxfId="288" priority="34" operator="greaterThanOrEqual">
      <formula>$I$13+3</formula>
    </cfRule>
  </conditionalFormatting>
  <conditionalFormatting sqref="D14:H14">
    <cfRule type="cellIs" dxfId="287" priority="31" operator="lessThanOrEqual">
      <formula>$I$14-3</formula>
    </cfRule>
    <cfRule type="cellIs" dxfId="286" priority="32" operator="greaterThanOrEqual">
      <formula>$I$14+3</formula>
    </cfRule>
  </conditionalFormatting>
  <conditionalFormatting sqref="D15:H15">
    <cfRule type="cellIs" dxfId="285" priority="29" operator="lessThanOrEqual">
      <formula>$I$15-3</formula>
    </cfRule>
    <cfRule type="cellIs" dxfId="284" priority="30" operator="greaterThanOrEqual">
      <formula>$I$15+3</formula>
    </cfRule>
  </conditionalFormatting>
  <conditionalFormatting sqref="D16:H16">
    <cfRule type="cellIs" dxfId="283" priority="27" operator="lessThanOrEqual">
      <formula>$I$16-3</formula>
    </cfRule>
    <cfRule type="cellIs" dxfId="282" priority="28" operator="greaterThanOrEqual">
      <formula>$I$16+3</formula>
    </cfRule>
  </conditionalFormatting>
  <conditionalFormatting sqref="D17:H17">
    <cfRule type="cellIs" dxfId="281" priority="3" operator="lessThanOrEqual">
      <formula>$I$17-3</formula>
    </cfRule>
    <cfRule type="cellIs" dxfId="280" priority="4" operator="greaterThanOrEqual">
      <formula>$I$17+3</formula>
    </cfRule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29"/>
  <sheetViews>
    <sheetView workbookViewId="0">
      <selection activeCell="E11" sqref="E11"/>
    </sheetView>
  </sheetViews>
  <sheetFormatPr defaultRowHeight="15" x14ac:dyDescent="0.25"/>
  <cols>
    <col min="1" max="1" width="4.140625" style="2" customWidth="1"/>
    <col min="2" max="2" width="7" style="2" customWidth="1"/>
    <col min="3" max="3" width="18.28515625" style="2" customWidth="1"/>
    <col min="4" max="6" width="5.5703125" style="2" customWidth="1"/>
    <col min="7" max="7" width="6.42578125" style="2" customWidth="1"/>
    <col min="8" max="9" width="6.140625" style="2" customWidth="1"/>
    <col min="10" max="10" width="8" style="2" customWidth="1"/>
    <col min="11" max="11" width="7.7109375" style="2" customWidth="1"/>
    <col min="12" max="12" width="5.140625" style="2" customWidth="1"/>
    <col min="13" max="13" width="9.7109375" style="2" customWidth="1"/>
    <col min="14" max="14" width="6" style="2" customWidth="1"/>
    <col min="15" max="15" width="10" style="2" customWidth="1"/>
    <col min="16" max="16384" width="9.140625" style="2"/>
  </cols>
  <sheetData>
    <row r="1" spans="1:15" x14ac:dyDescent="0.25">
      <c r="A1" s="10" t="s">
        <v>20</v>
      </c>
    </row>
    <row r="3" spans="1:15" x14ac:dyDescent="0.25">
      <c r="A3" s="10" t="s">
        <v>0</v>
      </c>
      <c r="C3" s="20" t="s">
        <v>175</v>
      </c>
      <c r="G3" s="2" t="s">
        <v>217</v>
      </c>
    </row>
    <row r="4" spans="1:15" x14ac:dyDescent="0.25">
      <c r="A4" s="10"/>
      <c r="C4" s="20" t="s">
        <v>211</v>
      </c>
      <c r="G4" s="2" t="s">
        <v>215</v>
      </c>
    </row>
    <row r="5" spans="1:15" x14ac:dyDescent="0.25">
      <c r="A5" s="10"/>
      <c r="C5" s="20" t="s">
        <v>218</v>
      </c>
      <c r="G5" s="2" t="s">
        <v>216</v>
      </c>
    </row>
    <row r="6" spans="1:15" x14ac:dyDescent="0.25">
      <c r="A6" s="10" t="s">
        <v>3</v>
      </c>
    </row>
    <row r="8" spans="1:15" x14ac:dyDescent="0.25">
      <c r="A8" s="56" t="s">
        <v>4</v>
      </c>
      <c r="B8" s="56" t="s">
        <v>5</v>
      </c>
      <c r="C8" s="56" t="s">
        <v>6</v>
      </c>
      <c r="D8" s="57" t="s">
        <v>7</v>
      </c>
      <c r="E8" s="57"/>
      <c r="F8" s="57"/>
      <c r="G8" s="57"/>
      <c r="H8" s="57"/>
      <c r="I8" s="24"/>
      <c r="J8" s="56" t="s">
        <v>8</v>
      </c>
      <c r="K8" s="56" t="s">
        <v>9</v>
      </c>
      <c r="L8" s="56" t="s">
        <v>10</v>
      </c>
      <c r="M8" s="56" t="s">
        <v>11</v>
      </c>
      <c r="N8" s="21"/>
      <c r="O8" s="21"/>
    </row>
    <row r="9" spans="1:15" x14ac:dyDescent="0.25">
      <c r="A9" s="56"/>
      <c r="B9" s="56"/>
      <c r="C9" s="56"/>
      <c r="D9" s="3">
        <v>1</v>
      </c>
      <c r="E9" s="3">
        <v>2</v>
      </c>
      <c r="F9" s="3">
        <v>3</v>
      </c>
      <c r="G9" s="3">
        <v>4</v>
      </c>
      <c r="H9" s="3">
        <v>5</v>
      </c>
      <c r="I9" s="24">
        <v>6</v>
      </c>
      <c r="J9" s="56"/>
      <c r="K9" s="56"/>
      <c r="L9" s="56"/>
      <c r="M9" s="56"/>
      <c r="N9" s="21"/>
      <c r="O9" s="21"/>
    </row>
    <row r="10" spans="1:15" x14ac:dyDescent="0.25">
      <c r="A10" s="4">
        <v>1</v>
      </c>
      <c r="B10" s="4">
        <v>38</v>
      </c>
      <c r="C10" s="5" t="s">
        <v>213</v>
      </c>
      <c r="D10" s="4">
        <v>25</v>
      </c>
      <c r="E10" s="4">
        <v>25</v>
      </c>
      <c r="F10" s="4">
        <v>25</v>
      </c>
      <c r="G10" s="4">
        <v>25</v>
      </c>
      <c r="H10" s="4">
        <v>25</v>
      </c>
      <c r="I10" s="4">
        <v>25</v>
      </c>
      <c r="J10" s="4">
        <f t="shared" ref="J10:J23" si="0">AVERAGE(D10:I10)</f>
        <v>25</v>
      </c>
      <c r="K10" s="4">
        <f t="shared" ref="K10:K23" si="1">SUM(D10:I10)</f>
        <v>150</v>
      </c>
      <c r="L10" s="4"/>
      <c r="M10" s="4">
        <f t="shared" ref="M10:M23" si="2">K10-L10</f>
        <v>150</v>
      </c>
      <c r="N10" s="21"/>
      <c r="O10" s="21"/>
    </row>
    <row r="11" spans="1:15" x14ac:dyDescent="0.25">
      <c r="A11" s="4">
        <f t="shared" ref="A11:A23" si="3">A10+1</f>
        <v>2</v>
      </c>
      <c r="B11" s="4">
        <v>39</v>
      </c>
      <c r="C11" s="5" t="s">
        <v>159</v>
      </c>
      <c r="D11" s="4">
        <v>25</v>
      </c>
      <c r="E11" s="4">
        <v>29</v>
      </c>
      <c r="F11" s="4">
        <v>25</v>
      </c>
      <c r="G11" s="4">
        <v>25</v>
      </c>
      <c r="H11" s="4">
        <v>27</v>
      </c>
      <c r="I11" s="4">
        <v>25</v>
      </c>
      <c r="J11" s="4">
        <f t="shared" si="0"/>
        <v>26</v>
      </c>
      <c r="K11" s="4">
        <f t="shared" si="1"/>
        <v>156</v>
      </c>
      <c r="L11" s="6"/>
      <c r="M11" s="4">
        <f t="shared" si="2"/>
        <v>156</v>
      </c>
      <c r="N11" s="21"/>
      <c r="O11" s="21"/>
    </row>
    <row r="12" spans="1:15" x14ac:dyDescent="0.25">
      <c r="A12" s="4">
        <f t="shared" si="3"/>
        <v>3</v>
      </c>
      <c r="B12" s="4">
        <v>40</v>
      </c>
      <c r="C12" s="5" t="s">
        <v>151</v>
      </c>
      <c r="D12" s="4">
        <v>26</v>
      </c>
      <c r="E12" s="4">
        <v>25</v>
      </c>
      <c r="F12" s="4">
        <v>25</v>
      </c>
      <c r="G12" s="4">
        <v>25</v>
      </c>
      <c r="H12" s="4">
        <v>27</v>
      </c>
      <c r="I12" s="4">
        <v>27</v>
      </c>
      <c r="J12" s="4">
        <f t="shared" si="0"/>
        <v>25.833333333333332</v>
      </c>
      <c r="K12" s="4">
        <f t="shared" si="1"/>
        <v>155</v>
      </c>
      <c r="L12" s="6"/>
      <c r="M12" s="4">
        <f t="shared" si="2"/>
        <v>155</v>
      </c>
      <c r="N12" s="21"/>
      <c r="O12" s="21"/>
    </row>
    <row r="13" spans="1:15" x14ac:dyDescent="0.25">
      <c r="A13" s="4">
        <f t="shared" si="3"/>
        <v>4</v>
      </c>
      <c r="B13" s="4">
        <v>41</v>
      </c>
      <c r="C13" s="5" t="s">
        <v>161</v>
      </c>
      <c r="D13" s="4">
        <v>27</v>
      </c>
      <c r="E13" s="4">
        <v>27</v>
      </c>
      <c r="F13" s="4">
        <v>29</v>
      </c>
      <c r="G13" s="4">
        <v>27</v>
      </c>
      <c r="H13" s="4">
        <v>26</v>
      </c>
      <c r="I13" s="4">
        <v>28</v>
      </c>
      <c r="J13" s="4">
        <f t="shared" si="0"/>
        <v>27.333333333333332</v>
      </c>
      <c r="K13" s="4">
        <f t="shared" si="1"/>
        <v>164</v>
      </c>
      <c r="L13" s="6"/>
      <c r="M13" s="4">
        <f t="shared" si="2"/>
        <v>164</v>
      </c>
      <c r="N13" s="21">
        <v>3</v>
      </c>
      <c r="O13" s="21" t="s">
        <v>219</v>
      </c>
    </row>
    <row r="14" spans="1:15" x14ac:dyDescent="0.25">
      <c r="A14" s="4">
        <f t="shared" si="3"/>
        <v>5</v>
      </c>
      <c r="B14" s="4">
        <v>42</v>
      </c>
      <c r="C14" s="5" t="s">
        <v>214</v>
      </c>
      <c r="D14" s="4">
        <v>28</v>
      </c>
      <c r="E14" s="4">
        <v>25</v>
      </c>
      <c r="F14" s="4">
        <v>26</v>
      </c>
      <c r="G14" s="4">
        <v>26</v>
      </c>
      <c r="H14" s="4">
        <v>28</v>
      </c>
      <c r="I14" s="4">
        <v>26</v>
      </c>
      <c r="J14" s="4">
        <f t="shared" si="0"/>
        <v>26.5</v>
      </c>
      <c r="K14" s="4">
        <f t="shared" si="1"/>
        <v>159</v>
      </c>
      <c r="L14" s="6"/>
      <c r="M14" s="4">
        <f t="shared" si="2"/>
        <v>159</v>
      </c>
      <c r="N14" s="21"/>
      <c r="O14" s="21"/>
    </row>
    <row r="15" spans="1:15" x14ac:dyDescent="0.25">
      <c r="A15" s="4">
        <f t="shared" si="3"/>
        <v>6</v>
      </c>
      <c r="B15" s="4">
        <v>43</v>
      </c>
      <c r="C15" s="5" t="s">
        <v>85</v>
      </c>
      <c r="D15" s="4">
        <v>25</v>
      </c>
      <c r="E15" s="4">
        <v>27</v>
      </c>
      <c r="F15" s="4">
        <v>25</v>
      </c>
      <c r="G15" s="4">
        <v>28</v>
      </c>
      <c r="H15" s="4">
        <v>26</v>
      </c>
      <c r="I15" s="4">
        <v>25</v>
      </c>
      <c r="J15" s="4">
        <f t="shared" si="0"/>
        <v>26</v>
      </c>
      <c r="K15" s="4">
        <f t="shared" si="1"/>
        <v>156</v>
      </c>
      <c r="L15" s="6"/>
      <c r="M15" s="4">
        <f t="shared" si="2"/>
        <v>156</v>
      </c>
      <c r="N15" s="21"/>
      <c r="O15" s="21"/>
    </row>
    <row r="16" spans="1:15" x14ac:dyDescent="0.25">
      <c r="A16" s="4">
        <f t="shared" si="3"/>
        <v>7</v>
      </c>
      <c r="B16" s="4">
        <v>44</v>
      </c>
      <c r="C16" s="6" t="s">
        <v>195</v>
      </c>
      <c r="D16" s="4">
        <v>25</v>
      </c>
      <c r="E16" s="4">
        <v>25</v>
      </c>
      <c r="F16" s="4">
        <v>25</v>
      </c>
      <c r="G16" s="4">
        <v>25</v>
      </c>
      <c r="H16" s="4">
        <v>25</v>
      </c>
      <c r="I16" s="4">
        <v>25</v>
      </c>
      <c r="J16" s="4">
        <f t="shared" si="0"/>
        <v>25</v>
      </c>
      <c r="K16" s="4">
        <f t="shared" si="1"/>
        <v>150</v>
      </c>
      <c r="L16" s="6"/>
      <c r="M16" s="4">
        <f t="shared" si="2"/>
        <v>150</v>
      </c>
      <c r="N16" s="21"/>
      <c r="O16" s="21"/>
    </row>
    <row r="17" spans="1:15" x14ac:dyDescent="0.25">
      <c r="A17" s="4">
        <f t="shared" si="3"/>
        <v>8</v>
      </c>
      <c r="B17" s="4">
        <v>45</v>
      </c>
      <c r="C17" s="6" t="s">
        <v>58</v>
      </c>
      <c r="D17" s="4">
        <v>25</v>
      </c>
      <c r="E17" s="4">
        <v>25</v>
      </c>
      <c r="F17" s="4">
        <v>24</v>
      </c>
      <c r="G17" s="4">
        <v>25</v>
      </c>
      <c r="H17" s="4">
        <v>25</v>
      </c>
      <c r="I17" s="4">
        <v>25</v>
      </c>
      <c r="J17" s="4">
        <f t="shared" si="0"/>
        <v>24.833333333333332</v>
      </c>
      <c r="K17" s="4">
        <f t="shared" si="1"/>
        <v>149</v>
      </c>
      <c r="L17" s="6"/>
      <c r="M17" s="4">
        <f t="shared" si="2"/>
        <v>149</v>
      </c>
      <c r="N17" s="21"/>
      <c r="O17" s="21"/>
    </row>
    <row r="18" spans="1:15" x14ac:dyDescent="0.25">
      <c r="A18" s="4">
        <f t="shared" si="3"/>
        <v>9</v>
      </c>
      <c r="B18" s="4">
        <v>46</v>
      </c>
      <c r="C18" s="6" t="s">
        <v>59</v>
      </c>
      <c r="D18" s="4">
        <v>25</v>
      </c>
      <c r="E18" s="4">
        <v>25</v>
      </c>
      <c r="F18" s="4">
        <v>24</v>
      </c>
      <c r="G18" s="4">
        <v>25</v>
      </c>
      <c r="H18" s="4">
        <v>25</v>
      </c>
      <c r="I18" s="4">
        <v>25</v>
      </c>
      <c r="J18" s="4">
        <f t="shared" si="0"/>
        <v>24.833333333333332</v>
      </c>
      <c r="K18" s="4">
        <f t="shared" si="1"/>
        <v>149</v>
      </c>
      <c r="L18" s="6"/>
      <c r="M18" s="4">
        <f t="shared" si="2"/>
        <v>149</v>
      </c>
      <c r="N18" s="21"/>
      <c r="O18" s="21"/>
    </row>
    <row r="19" spans="1:15" x14ac:dyDescent="0.25">
      <c r="A19" s="4">
        <f t="shared" si="3"/>
        <v>10</v>
      </c>
      <c r="B19" s="4">
        <v>47</v>
      </c>
      <c r="C19" s="6" t="s">
        <v>152</v>
      </c>
      <c r="D19" s="4">
        <v>26</v>
      </c>
      <c r="E19" s="4">
        <v>25</v>
      </c>
      <c r="F19" s="4">
        <v>24</v>
      </c>
      <c r="G19" s="4">
        <v>25</v>
      </c>
      <c r="H19" s="4">
        <v>25</v>
      </c>
      <c r="I19" s="4">
        <v>26</v>
      </c>
      <c r="J19" s="4">
        <f t="shared" si="0"/>
        <v>25.166666666666668</v>
      </c>
      <c r="K19" s="4">
        <f t="shared" si="1"/>
        <v>151</v>
      </c>
      <c r="L19" s="6"/>
      <c r="M19" s="4">
        <f t="shared" si="2"/>
        <v>151</v>
      </c>
      <c r="N19" s="21"/>
      <c r="O19" s="21"/>
    </row>
    <row r="20" spans="1:15" x14ac:dyDescent="0.25">
      <c r="A20" s="4">
        <f t="shared" si="3"/>
        <v>11</v>
      </c>
      <c r="B20" s="4">
        <v>48</v>
      </c>
      <c r="C20" s="6" t="s">
        <v>194</v>
      </c>
      <c r="D20" s="4">
        <v>30</v>
      </c>
      <c r="E20" s="4">
        <v>28</v>
      </c>
      <c r="F20" s="4">
        <v>27</v>
      </c>
      <c r="G20" s="4">
        <v>29</v>
      </c>
      <c r="H20" s="4">
        <v>29</v>
      </c>
      <c r="I20" s="4">
        <v>30</v>
      </c>
      <c r="J20" s="4">
        <f t="shared" si="0"/>
        <v>28.833333333333332</v>
      </c>
      <c r="K20" s="4">
        <f t="shared" si="1"/>
        <v>173</v>
      </c>
      <c r="L20" s="6"/>
      <c r="M20" s="4">
        <f t="shared" si="2"/>
        <v>173</v>
      </c>
      <c r="N20" s="21">
        <v>2</v>
      </c>
      <c r="O20" s="21" t="s">
        <v>173</v>
      </c>
    </row>
    <row r="21" spans="1:15" x14ac:dyDescent="0.25">
      <c r="A21" s="4">
        <f t="shared" si="3"/>
        <v>12</v>
      </c>
      <c r="B21" s="9">
        <v>49</v>
      </c>
      <c r="C21" s="6" t="s">
        <v>80</v>
      </c>
      <c r="D21" s="4">
        <v>29</v>
      </c>
      <c r="E21" s="4">
        <v>30</v>
      </c>
      <c r="F21" s="4">
        <v>28</v>
      </c>
      <c r="G21" s="4">
        <v>30</v>
      </c>
      <c r="H21" s="4">
        <v>30</v>
      </c>
      <c r="I21" s="4">
        <v>29</v>
      </c>
      <c r="J21" s="4">
        <f t="shared" si="0"/>
        <v>29.333333333333332</v>
      </c>
      <c r="K21" s="4">
        <f t="shared" si="1"/>
        <v>176</v>
      </c>
      <c r="L21" s="6"/>
      <c r="M21" s="4">
        <f t="shared" si="2"/>
        <v>176</v>
      </c>
      <c r="N21" s="21">
        <v>1</v>
      </c>
      <c r="O21" s="21" t="s">
        <v>79</v>
      </c>
    </row>
    <row r="22" spans="1:15" x14ac:dyDescent="0.25">
      <c r="A22" s="4">
        <f t="shared" si="3"/>
        <v>13</v>
      </c>
      <c r="B22" s="4">
        <v>50</v>
      </c>
      <c r="C22" s="6" t="s">
        <v>134</v>
      </c>
      <c r="D22" s="4">
        <v>25</v>
      </c>
      <c r="E22" s="4">
        <v>25</v>
      </c>
      <c r="F22" s="4">
        <v>26</v>
      </c>
      <c r="G22" s="4">
        <v>26</v>
      </c>
      <c r="H22" s="4">
        <v>25</v>
      </c>
      <c r="I22" s="4">
        <v>25</v>
      </c>
      <c r="J22" s="4">
        <f t="shared" si="0"/>
        <v>25.333333333333332</v>
      </c>
      <c r="K22" s="4">
        <f t="shared" si="1"/>
        <v>152</v>
      </c>
      <c r="L22" s="6"/>
      <c r="M22" s="4">
        <f t="shared" si="2"/>
        <v>152</v>
      </c>
      <c r="N22" s="21"/>
      <c r="O22" s="21"/>
    </row>
    <row r="23" spans="1:15" x14ac:dyDescent="0.25">
      <c r="A23" s="4">
        <f t="shared" si="3"/>
        <v>14</v>
      </c>
      <c r="B23" s="4">
        <v>51</v>
      </c>
      <c r="C23" s="6" t="s">
        <v>84</v>
      </c>
      <c r="D23" s="4">
        <v>25</v>
      </c>
      <c r="E23" s="4">
        <v>26</v>
      </c>
      <c r="F23" s="4">
        <v>30</v>
      </c>
      <c r="G23" s="4">
        <v>25</v>
      </c>
      <c r="H23" s="4">
        <v>26</v>
      </c>
      <c r="I23" s="4">
        <v>25</v>
      </c>
      <c r="J23" s="4">
        <f t="shared" si="0"/>
        <v>26.166666666666668</v>
      </c>
      <c r="K23" s="4">
        <f t="shared" si="1"/>
        <v>157</v>
      </c>
      <c r="L23" s="6"/>
      <c r="M23" s="4">
        <f t="shared" si="2"/>
        <v>157</v>
      </c>
      <c r="N23" s="21"/>
      <c r="O23" s="21"/>
    </row>
    <row r="24" spans="1:15" x14ac:dyDescent="0.25">
      <c r="A24" s="7"/>
      <c r="B24" s="7"/>
      <c r="C24" s="8"/>
      <c r="D24" s="7"/>
      <c r="E24" s="7"/>
      <c r="F24" s="7"/>
      <c r="G24" s="7"/>
      <c r="H24" s="7"/>
      <c r="I24" s="7"/>
      <c r="J24" s="8"/>
      <c r="K24" s="8"/>
      <c r="L24" s="8"/>
      <c r="M24" s="8"/>
    </row>
    <row r="25" spans="1:15" x14ac:dyDescent="0.25">
      <c r="A25" s="7"/>
      <c r="B25" s="7"/>
      <c r="C25" s="8"/>
      <c r="D25" s="7"/>
      <c r="E25" s="7"/>
      <c r="F25" s="7"/>
      <c r="G25" s="7"/>
      <c r="H25" s="7"/>
      <c r="I25" s="7"/>
      <c r="J25" s="8"/>
      <c r="K25" s="8"/>
      <c r="L25" s="8"/>
      <c r="M25" s="8"/>
    </row>
    <row r="26" spans="1:15" x14ac:dyDescent="0.25">
      <c r="A26" s="7"/>
      <c r="B26" s="7"/>
      <c r="C26" s="8"/>
      <c r="D26" s="7"/>
      <c r="E26" s="7"/>
      <c r="F26" s="7"/>
      <c r="G26" s="7"/>
      <c r="H26" s="7"/>
      <c r="I26" s="7"/>
      <c r="J26" s="8"/>
      <c r="K26" s="8"/>
      <c r="L26" s="8"/>
      <c r="M26" s="8"/>
    </row>
    <row r="27" spans="1:15" x14ac:dyDescent="0.25">
      <c r="A27" s="7"/>
      <c r="B27" s="7"/>
      <c r="C27" s="8"/>
      <c r="D27" s="7"/>
      <c r="E27" s="7"/>
      <c r="F27" s="7"/>
      <c r="G27" s="7"/>
      <c r="H27" s="7"/>
      <c r="I27" s="7"/>
      <c r="J27" s="8"/>
      <c r="K27" s="8"/>
      <c r="L27" s="8"/>
      <c r="M27" s="8"/>
    </row>
    <row r="28" spans="1:15" x14ac:dyDescent="0.25">
      <c r="A28" s="7"/>
      <c r="B28" s="7"/>
      <c r="C28" s="8"/>
      <c r="D28" s="7"/>
      <c r="E28" s="7"/>
      <c r="F28" s="7"/>
      <c r="G28" s="7"/>
      <c r="H28" s="7"/>
      <c r="I28" s="7"/>
      <c r="J28" s="8"/>
      <c r="K28" s="8"/>
      <c r="L28" s="8"/>
      <c r="M28" s="8"/>
    </row>
    <row r="29" spans="1:15" x14ac:dyDescent="0.25">
      <c r="A29" s="7"/>
      <c r="B29" s="7"/>
      <c r="C29" s="8"/>
      <c r="D29" s="7"/>
      <c r="E29" s="7"/>
      <c r="F29" s="7"/>
      <c r="G29" s="7"/>
      <c r="H29" s="7"/>
      <c r="I29" s="7"/>
      <c r="J29" s="8"/>
      <c r="K29" s="8"/>
      <c r="L29" s="8"/>
      <c r="M29" s="8"/>
    </row>
  </sheetData>
  <sortState ref="A10:O23">
    <sortCondition ref="B10:B23"/>
  </sortState>
  <mergeCells count="8">
    <mergeCell ref="L8:L9"/>
    <mergeCell ref="M8:M9"/>
    <mergeCell ref="A8:A9"/>
    <mergeCell ref="B8:B9"/>
    <mergeCell ref="C8:C9"/>
    <mergeCell ref="D8:H8"/>
    <mergeCell ref="J8:J9"/>
    <mergeCell ref="K8:K9"/>
  </mergeCells>
  <pageMargins left="0" right="0" top="0.74803149606299213" bottom="0.74803149606299213" header="0.31496062992125984" footer="0.31496062992125984"/>
  <pageSetup paperSize="9" scale="8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24"/>
  <sheetViews>
    <sheetView workbookViewId="0">
      <selection activeCell="Q14" sqref="Q14"/>
    </sheetView>
  </sheetViews>
  <sheetFormatPr defaultRowHeight="15" x14ac:dyDescent="0.25"/>
  <cols>
    <col min="1" max="1" width="4.140625" style="2" customWidth="1"/>
    <col min="2" max="2" width="7" style="2" customWidth="1"/>
    <col min="3" max="3" width="17" style="2" customWidth="1"/>
    <col min="4" max="6" width="5.5703125" style="2" customWidth="1"/>
    <col min="7" max="7" width="6.42578125" style="2" customWidth="1"/>
    <col min="8" max="8" width="5.28515625" style="2" customWidth="1"/>
    <col min="9" max="9" width="0.42578125" style="2" hidden="1" customWidth="1"/>
    <col min="10" max="10" width="7.28515625" style="2" customWidth="1"/>
    <col min="11" max="11" width="7.7109375" style="2" customWidth="1"/>
    <col min="12" max="12" width="5" style="2" customWidth="1"/>
    <col min="13" max="13" width="10.28515625" style="2" customWidth="1"/>
    <col min="14" max="14" width="8.7109375" style="2" customWidth="1"/>
    <col min="15" max="15" width="0.140625" style="2" hidden="1" customWidth="1"/>
    <col min="16" max="16" width="9.140625" style="2" hidden="1" customWidth="1"/>
    <col min="17" max="17" width="18.7109375" style="2" customWidth="1"/>
    <col min="18" max="16384" width="9.140625" style="2"/>
  </cols>
  <sheetData>
    <row r="1" spans="1:17" x14ac:dyDescent="0.25">
      <c r="A1" s="10" t="s">
        <v>206</v>
      </c>
    </row>
    <row r="3" spans="1:17" x14ac:dyDescent="0.25">
      <c r="A3" s="10" t="s">
        <v>0</v>
      </c>
      <c r="C3" s="20" t="s">
        <v>197</v>
      </c>
      <c r="G3" s="2" t="s">
        <v>209</v>
      </c>
    </row>
    <row r="4" spans="1:17" x14ac:dyDescent="0.25">
      <c r="A4" s="10"/>
      <c r="C4" s="20" t="s">
        <v>207</v>
      </c>
      <c r="G4" s="2" t="s">
        <v>210</v>
      </c>
    </row>
    <row r="5" spans="1:17" x14ac:dyDescent="0.25">
      <c r="A5" s="10"/>
      <c r="C5" s="20" t="s">
        <v>208</v>
      </c>
      <c r="G5" s="2" t="s">
        <v>31</v>
      </c>
    </row>
    <row r="6" spans="1:17" x14ac:dyDescent="0.25">
      <c r="A6" s="10" t="s">
        <v>3</v>
      </c>
    </row>
    <row r="8" spans="1:17" x14ac:dyDescent="0.25">
      <c r="A8" s="56" t="s">
        <v>4</v>
      </c>
      <c r="B8" s="56" t="s">
        <v>5</v>
      </c>
      <c r="C8" s="56" t="s">
        <v>6</v>
      </c>
      <c r="D8" s="57" t="s">
        <v>7</v>
      </c>
      <c r="E8" s="57"/>
      <c r="F8" s="57"/>
      <c r="G8" s="57"/>
      <c r="H8" s="57"/>
      <c r="I8" s="19"/>
      <c r="J8" s="56" t="s">
        <v>8</v>
      </c>
      <c r="K8" s="56" t="s">
        <v>9</v>
      </c>
      <c r="L8" s="56" t="s">
        <v>10</v>
      </c>
      <c r="M8" s="56" t="s">
        <v>11</v>
      </c>
    </row>
    <row r="9" spans="1:17" x14ac:dyDescent="0.25">
      <c r="A9" s="56"/>
      <c r="B9" s="56"/>
      <c r="C9" s="56"/>
      <c r="D9" s="3">
        <v>1</v>
      </c>
      <c r="E9" s="3">
        <v>2</v>
      </c>
      <c r="F9" s="3">
        <v>3</v>
      </c>
      <c r="G9" s="3">
        <v>4</v>
      </c>
      <c r="H9" s="3">
        <v>5</v>
      </c>
      <c r="I9" s="19">
        <v>6</v>
      </c>
      <c r="J9" s="56"/>
      <c r="K9" s="56"/>
      <c r="L9" s="56"/>
      <c r="M9" s="56"/>
    </row>
    <row r="10" spans="1:17" x14ac:dyDescent="0.25">
      <c r="A10" s="59" t="s">
        <v>13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7" x14ac:dyDescent="0.25">
      <c r="A11" s="4">
        <v>1</v>
      </c>
      <c r="B11" s="4">
        <v>44</v>
      </c>
      <c r="C11" s="5" t="s">
        <v>106</v>
      </c>
      <c r="D11" s="4">
        <v>26</v>
      </c>
      <c r="E11" s="4">
        <v>28</v>
      </c>
      <c r="F11" s="4">
        <v>30</v>
      </c>
      <c r="G11" s="4">
        <v>30</v>
      </c>
      <c r="H11" s="4">
        <v>29</v>
      </c>
      <c r="I11" s="4"/>
      <c r="J11" s="4">
        <f>AVERAGE(D11:H11)</f>
        <v>28.6</v>
      </c>
      <c r="K11" s="4">
        <f>SUM(D11:H11)</f>
        <v>143</v>
      </c>
      <c r="L11" s="4"/>
      <c r="M11" s="4">
        <f>K11-L11</f>
        <v>143</v>
      </c>
      <c r="N11" s="29">
        <v>2</v>
      </c>
      <c r="O11" s="21" t="s">
        <v>103</v>
      </c>
      <c r="Q11" s="2" t="s">
        <v>282</v>
      </c>
    </row>
    <row r="12" spans="1:17" x14ac:dyDescent="0.2">
      <c r="A12" s="4">
        <f>A11+1</f>
        <v>2</v>
      </c>
      <c r="B12" s="4">
        <v>45</v>
      </c>
      <c r="C12" s="11" t="s">
        <v>48</v>
      </c>
      <c r="D12" s="4">
        <v>30</v>
      </c>
      <c r="E12" s="4">
        <v>30</v>
      </c>
      <c r="F12" s="4">
        <v>29</v>
      </c>
      <c r="G12" s="4">
        <v>26</v>
      </c>
      <c r="H12" s="4">
        <v>30</v>
      </c>
      <c r="I12" s="4"/>
      <c r="J12" s="4">
        <f t="shared" ref="J12:J18" si="0">AVERAGE(D12:H12)</f>
        <v>29</v>
      </c>
      <c r="K12" s="4">
        <f t="shared" ref="K12:K18" si="1">SUM(D12:H12)</f>
        <v>145</v>
      </c>
      <c r="L12" s="6"/>
      <c r="M12" s="4">
        <f t="shared" ref="M12:M18" si="2">K12-L12</f>
        <v>145</v>
      </c>
      <c r="N12" s="21">
        <v>1</v>
      </c>
      <c r="O12" s="21" t="s">
        <v>46</v>
      </c>
      <c r="Q12" s="2" t="s">
        <v>281</v>
      </c>
    </row>
    <row r="13" spans="1:17" x14ac:dyDescent="0.25">
      <c r="A13" s="4">
        <f t="shared" ref="A13:A18" si="3">A12+1</f>
        <v>3</v>
      </c>
      <c r="B13" s="4">
        <v>46</v>
      </c>
      <c r="C13" s="5" t="s">
        <v>200</v>
      </c>
      <c r="D13" s="4">
        <v>25</v>
      </c>
      <c r="E13" s="4">
        <v>25</v>
      </c>
      <c r="F13" s="4">
        <v>25</v>
      </c>
      <c r="G13" s="4">
        <v>26</v>
      </c>
      <c r="H13" s="4">
        <v>25</v>
      </c>
      <c r="I13" s="4"/>
      <c r="J13" s="4">
        <f t="shared" si="0"/>
        <v>25.2</v>
      </c>
      <c r="K13" s="4">
        <f t="shared" si="1"/>
        <v>126</v>
      </c>
      <c r="L13" s="6"/>
      <c r="M13" s="4">
        <f t="shared" si="2"/>
        <v>126</v>
      </c>
      <c r="N13" s="21"/>
      <c r="O13" s="21"/>
    </row>
    <row r="14" spans="1:17" x14ac:dyDescent="0.25">
      <c r="A14" s="4">
        <f t="shared" si="3"/>
        <v>4</v>
      </c>
      <c r="B14" s="4">
        <v>47</v>
      </c>
      <c r="C14" s="6" t="s">
        <v>132</v>
      </c>
      <c r="D14" s="4">
        <v>29</v>
      </c>
      <c r="E14" s="4">
        <v>29</v>
      </c>
      <c r="F14" s="4">
        <v>26</v>
      </c>
      <c r="G14" s="4">
        <v>25</v>
      </c>
      <c r="H14" s="4">
        <v>28</v>
      </c>
      <c r="I14" s="4"/>
      <c r="J14" s="4">
        <f t="shared" si="0"/>
        <v>27.4</v>
      </c>
      <c r="K14" s="4">
        <f t="shared" si="1"/>
        <v>137</v>
      </c>
      <c r="L14" s="6"/>
      <c r="M14" s="4">
        <f t="shared" si="2"/>
        <v>137</v>
      </c>
      <c r="N14" s="21">
        <v>3</v>
      </c>
      <c r="O14" s="21" t="s">
        <v>131</v>
      </c>
      <c r="Q14" s="2" t="s">
        <v>283</v>
      </c>
    </row>
    <row r="15" spans="1:17" x14ac:dyDescent="0.25">
      <c r="A15" s="4">
        <f t="shared" si="3"/>
        <v>5</v>
      </c>
      <c r="B15" s="4">
        <v>48</v>
      </c>
      <c r="C15" s="6" t="s">
        <v>50</v>
      </c>
      <c r="D15" s="4">
        <v>25</v>
      </c>
      <c r="E15" s="4">
        <v>27</v>
      </c>
      <c r="F15" s="4">
        <v>25</v>
      </c>
      <c r="G15" s="4">
        <v>27</v>
      </c>
      <c r="H15" s="4">
        <v>25</v>
      </c>
      <c r="I15" s="4"/>
      <c r="J15" s="4">
        <f t="shared" si="0"/>
        <v>25.8</v>
      </c>
      <c r="K15" s="4">
        <f t="shared" si="1"/>
        <v>129</v>
      </c>
      <c r="L15" s="6"/>
      <c r="M15" s="4">
        <f t="shared" si="2"/>
        <v>129</v>
      </c>
      <c r="N15" s="21"/>
      <c r="O15" s="21"/>
    </row>
    <row r="16" spans="1:17" x14ac:dyDescent="0.25">
      <c r="A16" s="4">
        <f t="shared" si="3"/>
        <v>6</v>
      </c>
      <c r="B16" s="4">
        <v>49</v>
      </c>
      <c r="C16" s="6" t="s">
        <v>142</v>
      </c>
      <c r="D16" s="4">
        <v>25</v>
      </c>
      <c r="E16" s="4">
        <v>25</v>
      </c>
      <c r="F16" s="4">
        <v>25</v>
      </c>
      <c r="G16" s="4">
        <v>28</v>
      </c>
      <c r="H16" s="4">
        <v>26</v>
      </c>
      <c r="I16" s="4"/>
      <c r="J16" s="4">
        <f t="shared" si="0"/>
        <v>25.8</v>
      </c>
      <c r="K16" s="4">
        <f t="shared" si="1"/>
        <v>129</v>
      </c>
      <c r="L16" s="6"/>
      <c r="M16" s="4">
        <f t="shared" si="2"/>
        <v>129</v>
      </c>
      <c r="N16" s="21"/>
      <c r="O16" s="21"/>
    </row>
    <row r="17" spans="1:15" x14ac:dyDescent="0.25">
      <c r="A17" s="4">
        <f t="shared" si="3"/>
        <v>7</v>
      </c>
      <c r="B17" s="4">
        <v>50</v>
      </c>
      <c r="C17" s="6" t="s">
        <v>120</v>
      </c>
      <c r="D17" s="4">
        <v>28</v>
      </c>
      <c r="E17" s="4">
        <v>26</v>
      </c>
      <c r="F17" s="4">
        <v>28</v>
      </c>
      <c r="G17" s="4">
        <v>25</v>
      </c>
      <c r="H17" s="4">
        <v>26</v>
      </c>
      <c r="I17" s="4"/>
      <c r="J17" s="4">
        <f t="shared" si="0"/>
        <v>26.6</v>
      </c>
      <c r="K17" s="4">
        <f t="shared" si="1"/>
        <v>133</v>
      </c>
      <c r="L17" s="6"/>
      <c r="M17" s="4">
        <f t="shared" si="2"/>
        <v>133</v>
      </c>
      <c r="N17" s="21"/>
      <c r="O17" s="21"/>
    </row>
    <row r="18" spans="1:15" x14ac:dyDescent="0.25">
      <c r="A18" s="4">
        <f t="shared" si="3"/>
        <v>8</v>
      </c>
      <c r="B18" s="9">
        <v>51</v>
      </c>
      <c r="C18" s="6" t="s">
        <v>137</v>
      </c>
      <c r="D18" s="4">
        <v>27</v>
      </c>
      <c r="E18" s="4">
        <v>25</v>
      </c>
      <c r="F18" s="4">
        <v>27</v>
      </c>
      <c r="G18" s="4">
        <v>29</v>
      </c>
      <c r="H18" s="4">
        <v>27</v>
      </c>
      <c r="I18" s="4"/>
      <c r="J18" s="4">
        <f t="shared" si="0"/>
        <v>27</v>
      </c>
      <c r="K18" s="4">
        <f t="shared" si="1"/>
        <v>135</v>
      </c>
      <c r="L18" s="6"/>
      <c r="M18" s="4">
        <f t="shared" si="2"/>
        <v>135</v>
      </c>
      <c r="N18" s="21"/>
      <c r="O18" s="21"/>
    </row>
    <row r="19" spans="1:15" x14ac:dyDescent="0.25">
      <c r="A19" s="7"/>
      <c r="B19" s="7"/>
      <c r="C19" s="8"/>
      <c r="D19" s="7"/>
      <c r="E19" s="7"/>
      <c r="F19" s="7"/>
      <c r="G19" s="7"/>
      <c r="H19" s="7"/>
      <c r="I19" s="7"/>
      <c r="J19" s="8"/>
      <c r="K19" s="8"/>
      <c r="L19" s="8"/>
      <c r="M19" s="8"/>
    </row>
    <row r="20" spans="1:15" x14ac:dyDescent="0.25">
      <c r="A20" s="7"/>
      <c r="B20" s="7"/>
      <c r="C20" s="8"/>
      <c r="D20" s="7"/>
      <c r="E20" s="7"/>
      <c r="F20" s="7"/>
      <c r="G20" s="7"/>
      <c r="H20" s="7"/>
      <c r="I20" s="7"/>
      <c r="J20" s="8"/>
      <c r="K20" s="8"/>
      <c r="L20" s="8"/>
      <c r="M20" s="8"/>
    </row>
    <row r="21" spans="1:15" x14ac:dyDescent="0.25">
      <c r="A21" s="7"/>
      <c r="B21" s="7"/>
      <c r="C21" s="8"/>
      <c r="D21" s="7"/>
      <c r="E21" s="7"/>
      <c r="F21" s="7"/>
      <c r="G21" s="7"/>
      <c r="H21" s="7"/>
      <c r="I21" s="7"/>
      <c r="J21" s="8"/>
      <c r="K21" s="8"/>
      <c r="L21" s="8"/>
      <c r="M21" s="8"/>
    </row>
    <row r="22" spans="1:15" x14ac:dyDescent="0.25">
      <c r="A22" s="7"/>
      <c r="B22" s="7"/>
      <c r="C22" s="8"/>
      <c r="D22" s="7"/>
      <c r="E22" s="7"/>
      <c r="F22" s="7"/>
      <c r="G22" s="7"/>
      <c r="H22" s="7"/>
      <c r="I22" s="7"/>
      <c r="J22" s="8"/>
      <c r="K22" s="8"/>
      <c r="L22" s="8"/>
      <c r="M22" s="8"/>
    </row>
    <row r="23" spans="1:15" x14ac:dyDescent="0.25">
      <c r="A23" s="7"/>
      <c r="B23" s="7"/>
      <c r="C23" s="8"/>
      <c r="D23" s="7"/>
      <c r="E23" s="7"/>
      <c r="F23" s="7"/>
      <c r="G23" s="7"/>
      <c r="H23" s="7"/>
      <c r="I23" s="7"/>
      <c r="J23" s="8"/>
      <c r="K23" s="8"/>
      <c r="L23" s="8"/>
      <c r="M23" s="8"/>
    </row>
    <row r="24" spans="1:15" x14ac:dyDescent="0.25">
      <c r="A24" s="7"/>
      <c r="B24" s="7"/>
      <c r="C24" s="8"/>
      <c r="D24" s="7"/>
      <c r="E24" s="7"/>
      <c r="F24" s="7"/>
      <c r="G24" s="7"/>
      <c r="H24" s="7"/>
      <c r="I24" s="7"/>
      <c r="J24" s="8"/>
      <c r="K24" s="8"/>
      <c r="L24" s="8"/>
      <c r="M24" s="8"/>
    </row>
  </sheetData>
  <mergeCells count="9">
    <mergeCell ref="L8:L9"/>
    <mergeCell ref="M8:M9"/>
    <mergeCell ref="A10:M10"/>
    <mergeCell ref="A8:A9"/>
    <mergeCell ref="B8:B9"/>
    <mergeCell ref="C8:C9"/>
    <mergeCell ref="D8:H8"/>
    <mergeCell ref="J8:J9"/>
    <mergeCell ref="K8:K9"/>
  </mergeCells>
  <pageMargins left="0.70866141732283472" right="0" top="0.74803149606299213" bottom="0.74803149606299213" header="0.31496062992125984" footer="0.31496062992125984"/>
  <pageSetup paperSize="9" scale="9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7"/>
  <sheetViews>
    <sheetView tabSelected="1" workbookViewId="0">
      <selection activeCell="O21" sqref="O21"/>
    </sheetView>
  </sheetViews>
  <sheetFormatPr defaultRowHeight="15" x14ac:dyDescent="0.25"/>
  <cols>
    <col min="1" max="1" width="4.140625" style="2" customWidth="1"/>
    <col min="2" max="2" width="7" style="2" customWidth="1"/>
    <col min="3" max="3" width="17.85546875" style="2" customWidth="1"/>
    <col min="4" max="6" width="5.5703125" style="2" customWidth="1"/>
    <col min="7" max="9" width="6.42578125" style="2" customWidth="1"/>
    <col min="10" max="10" width="12.140625" style="2" customWidth="1"/>
    <col min="11" max="11" width="7.7109375" style="2" customWidth="1"/>
    <col min="12" max="12" width="9.85546875" style="2" customWidth="1"/>
    <col min="13" max="13" width="9.7109375" style="2" customWidth="1"/>
    <col min="14" max="14" width="9.140625" style="2"/>
    <col min="15" max="15" width="19.7109375" style="2" customWidth="1"/>
    <col min="16" max="16384" width="9.140625" style="2"/>
  </cols>
  <sheetData>
    <row r="1" spans="1:15" x14ac:dyDescent="0.25">
      <c r="A1" s="10" t="s">
        <v>21</v>
      </c>
    </row>
    <row r="3" spans="1:15" x14ac:dyDescent="0.25">
      <c r="A3" s="10" t="s">
        <v>0</v>
      </c>
      <c r="C3" s="10" t="s">
        <v>175</v>
      </c>
      <c r="G3" s="2" t="s">
        <v>2</v>
      </c>
      <c r="H3" s="58" t="s">
        <v>178</v>
      </c>
      <c r="I3" s="58"/>
    </row>
    <row r="4" spans="1:15" x14ac:dyDescent="0.25">
      <c r="A4" s="10"/>
      <c r="C4" s="10" t="s">
        <v>176</v>
      </c>
      <c r="G4" s="2" t="s">
        <v>12</v>
      </c>
      <c r="H4" s="58" t="s">
        <v>179</v>
      </c>
      <c r="I4" s="58"/>
    </row>
    <row r="5" spans="1:15" x14ac:dyDescent="0.25">
      <c r="A5" s="10"/>
      <c r="C5" s="20" t="s">
        <v>177</v>
      </c>
      <c r="G5" s="2" t="s">
        <v>31</v>
      </c>
    </row>
    <row r="6" spans="1:15" x14ac:dyDescent="0.25">
      <c r="A6" s="10" t="s">
        <v>3</v>
      </c>
    </row>
    <row r="8" spans="1:15" x14ac:dyDescent="0.25">
      <c r="A8" s="56" t="s">
        <v>4</v>
      </c>
      <c r="B8" s="56" t="s">
        <v>5</v>
      </c>
      <c r="C8" s="56" t="s">
        <v>6</v>
      </c>
      <c r="D8" s="57" t="s">
        <v>7</v>
      </c>
      <c r="E8" s="57"/>
      <c r="F8" s="57"/>
      <c r="G8" s="57"/>
      <c r="H8" s="57"/>
      <c r="I8" s="19"/>
      <c r="J8" s="56" t="s">
        <v>8</v>
      </c>
      <c r="K8" s="56" t="s">
        <v>9</v>
      </c>
      <c r="L8" s="56" t="s">
        <v>10</v>
      </c>
      <c r="M8" s="56" t="s">
        <v>11</v>
      </c>
    </row>
    <row r="9" spans="1:15" x14ac:dyDescent="0.25">
      <c r="A9" s="56"/>
      <c r="B9" s="56"/>
      <c r="C9" s="56"/>
      <c r="D9" s="3">
        <v>1</v>
      </c>
      <c r="E9" s="3">
        <v>2</v>
      </c>
      <c r="F9" s="3">
        <v>3</v>
      </c>
      <c r="G9" s="3">
        <v>4</v>
      </c>
      <c r="H9" s="3">
        <v>5</v>
      </c>
      <c r="I9" s="19">
        <v>6</v>
      </c>
      <c r="J9" s="56"/>
      <c r="K9" s="56"/>
      <c r="L9" s="56"/>
      <c r="M9" s="56"/>
    </row>
    <row r="10" spans="1:15" x14ac:dyDescent="0.25">
      <c r="A10" s="59" t="s">
        <v>13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5" x14ac:dyDescent="0.25">
      <c r="A11" s="4">
        <v>1</v>
      </c>
      <c r="B11" s="4">
        <v>12</v>
      </c>
      <c r="C11" s="5" t="s">
        <v>106</v>
      </c>
      <c r="D11" s="4">
        <v>25</v>
      </c>
      <c r="E11" s="4">
        <v>25</v>
      </c>
      <c r="F11" s="4">
        <v>25</v>
      </c>
      <c r="G11" s="4">
        <v>25</v>
      </c>
      <c r="H11" s="4">
        <v>25</v>
      </c>
      <c r="I11" s="4"/>
      <c r="J11" s="4">
        <f>AVERAGE(D11:H11)</f>
        <v>25</v>
      </c>
      <c r="K11" s="4">
        <f>SUM(D11:H11)</f>
        <v>125</v>
      </c>
      <c r="L11" s="4"/>
      <c r="M11" s="4">
        <f>K11-L11</f>
        <v>125</v>
      </c>
    </row>
    <row r="12" spans="1:15" x14ac:dyDescent="0.2">
      <c r="A12" s="4">
        <f>A11+1</f>
        <v>2</v>
      </c>
      <c r="B12" s="4">
        <v>13</v>
      </c>
      <c r="C12" s="11" t="s">
        <v>48</v>
      </c>
      <c r="D12" s="4">
        <v>27</v>
      </c>
      <c r="E12" s="4">
        <v>28</v>
      </c>
      <c r="F12" s="4">
        <v>27</v>
      </c>
      <c r="G12" s="4">
        <v>25</v>
      </c>
      <c r="H12" s="4">
        <v>27</v>
      </c>
      <c r="I12" s="4"/>
      <c r="J12" s="4">
        <f t="shared" ref="J12:J31" si="0">AVERAGE(D12:H12)</f>
        <v>26.8</v>
      </c>
      <c r="K12" s="4">
        <f t="shared" ref="K12:K31" si="1">SUM(D12:H12)</f>
        <v>134</v>
      </c>
      <c r="L12" s="6"/>
      <c r="M12" s="4">
        <f t="shared" ref="M12:M31" si="2">K12-L12</f>
        <v>134</v>
      </c>
    </row>
    <row r="13" spans="1:15" x14ac:dyDescent="0.25">
      <c r="A13" s="4">
        <f t="shared" ref="A13:A31" si="3">A12+1</f>
        <v>3</v>
      </c>
      <c r="B13" s="4">
        <v>14</v>
      </c>
      <c r="C13" s="5" t="s">
        <v>108</v>
      </c>
      <c r="D13" s="4">
        <v>30</v>
      </c>
      <c r="E13" s="4">
        <v>29</v>
      </c>
      <c r="F13" s="4">
        <v>28</v>
      </c>
      <c r="G13" s="4">
        <v>30</v>
      </c>
      <c r="H13" s="4">
        <v>29</v>
      </c>
      <c r="I13" s="4"/>
      <c r="J13" s="4">
        <f t="shared" si="0"/>
        <v>29.2</v>
      </c>
      <c r="K13" s="4">
        <f t="shared" si="1"/>
        <v>146</v>
      </c>
      <c r="L13" s="6"/>
      <c r="M13" s="28">
        <f t="shared" si="2"/>
        <v>146</v>
      </c>
      <c r="N13" s="2">
        <v>1</v>
      </c>
      <c r="O13" s="2" t="s">
        <v>286</v>
      </c>
    </row>
    <row r="14" spans="1:15" x14ac:dyDescent="0.25">
      <c r="A14" s="4">
        <f t="shared" si="3"/>
        <v>4</v>
      </c>
      <c r="B14" s="4">
        <v>15</v>
      </c>
      <c r="C14" s="6" t="s">
        <v>50</v>
      </c>
      <c r="D14" s="4">
        <v>25</v>
      </c>
      <c r="E14" s="4">
        <v>25</v>
      </c>
      <c r="F14" s="4">
        <v>25</v>
      </c>
      <c r="G14" s="4">
        <v>25</v>
      </c>
      <c r="H14" s="4">
        <v>26</v>
      </c>
      <c r="I14" s="4"/>
      <c r="J14" s="4">
        <f t="shared" si="0"/>
        <v>25.2</v>
      </c>
      <c r="K14" s="4">
        <f t="shared" si="1"/>
        <v>126</v>
      </c>
      <c r="L14" s="6"/>
      <c r="M14" s="4">
        <f t="shared" si="2"/>
        <v>126</v>
      </c>
    </row>
    <row r="15" spans="1:15" x14ac:dyDescent="0.25">
      <c r="A15" s="4">
        <f t="shared" si="3"/>
        <v>5</v>
      </c>
      <c r="B15" s="4">
        <v>16</v>
      </c>
      <c r="C15" s="6" t="s">
        <v>142</v>
      </c>
      <c r="D15" s="4">
        <v>26</v>
      </c>
      <c r="E15" s="4">
        <v>25</v>
      </c>
      <c r="F15" s="4">
        <v>25</v>
      </c>
      <c r="G15" s="4">
        <v>26</v>
      </c>
      <c r="H15" s="4">
        <v>25</v>
      </c>
      <c r="I15" s="4"/>
      <c r="J15" s="4">
        <f t="shared" si="0"/>
        <v>25.4</v>
      </c>
      <c r="K15" s="4">
        <f t="shared" si="1"/>
        <v>127</v>
      </c>
      <c r="L15" s="6"/>
      <c r="M15" s="4">
        <f t="shared" si="2"/>
        <v>127</v>
      </c>
    </row>
    <row r="16" spans="1:15" x14ac:dyDescent="0.25">
      <c r="A16" s="4">
        <f t="shared" si="3"/>
        <v>6</v>
      </c>
      <c r="B16" s="4">
        <v>17</v>
      </c>
      <c r="C16" s="6" t="s">
        <v>120</v>
      </c>
      <c r="D16" s="4">
        <v>25</v>
      </c>
      <c r="E16" s="4">
        <v>26</v>
      </c>
      <c r="F16" s="4">
        <v>26</v>
      </c>
      <c r="G16" s="4">
        <v>27</v>
      </c>
      <c r="H16" s="4">
        <v>25</v>
      </c>
      <c r="I16" s="4"/>
      <c r="J16" s="4">
        <f t="shared" si="0"/>
        <v>25.8</v>
      </c>
      <c r="K16" s="4">
        <f t="shared" si="1"/>
        <v>129</v>
      </c>
      <c r="L16" s="6"/>
      <c r="M16" s="4">
        <f t="shared" si="2"/>
        <v>129</v>
      </c>
    </row>
    <row r="17" spans="1:15" x14ac:dyDescent="0.25">
      <c r="A17" s="4">
        <f t="shared" si="3"/>
        <v>7</v>
      </c>
      <c r="B17" s="4">
        <v>18</v>
      </c>
      <c r="C17" s="6" t="s">
        <v>137</v>
      </c>
      <c r="D17" s="4">
        <v>28</v>
      </c>
      <c r="E17" s="4">
        <v>30</v>
      </c>
      <c r="F17" s="4">
        <v>30</v>
      </c>
      <c r="G17" s="4">
        <v>29</v>
      </c>
      <c r="H17" s="4">
        <v>28</v>
      </c>
      <c r="I17" s="4"/>
      <c r="J17" s="4">
        <f t="shared" si="0"/>
        <v>29</v>
      </c>
      <c r="K17" s="4">
        <f t="shared" si="1"/>
        <v>145</v>
      </c>
      <c r="L17" s="6"/>
      <c r="M17" s="28">
        <f t="shared" si="2"/>
        <v>145</v>
      </c>
      <c r="N17" s="2">
        <v>2</v>
      </c>
      <c r="O17" s="2" t="s">
        <v>280</v>
      </c>
    </row>
    <row r="18" spans="1:15" x14ac:dyDescent="0.25">
      <c r="A18" s="4">
        <f t="shared" si="3"/>
        <v>8</v>
      </c>
      <c r="B18" s="4">
        <v>19</v>
      </c>
      <c r="C18" s="6" t="s">
        <v>132</v>
      </c>
      <c r="D18" s="4">
        <v>29</v>
      </c>
      <c r="E18" s="4">
        <v>27</v>
      </c>
      <c r="F18" s="4">
        <v>29</v>
      </c>
      <c r="G18" s="4">
        <v>28</v>
      </c>
      <c r="H18" s="4">
        <v>30</v>
      </c>
      <c r="I18" s="4"/>
      <c r="J18" s="4">
        <f t="shared" si="0"/>
        <v>28.6</v>
      </c>
      <c r="K18" s="4">
        <f t="shared" si="1"/>
        <v>143</v>
      </c>
      <c r="L18" s="6"/>
      <c r="M18" s="28">
        <f t="shared" si="2"/>
        <v>143</v>
      </c>
      <c r="N18" s="2">
        <v>3</v>
      </c>
      <c r="O18" s="2" t="s">
        <v>283</v>
      </c>
    </row>
    <row r="19" spans="1:15" x14ac:dyDescent="0.25">
      <c r="A19" s="4">
        <f t="shared" si="3"/>
        <v>9</v>
      </c>
      <c r="B19" s="9"/>
      <c r="C19" s="6"/>
      <c r="D19" s="4"/>
      <c r="E19" s="4"/>
      <c r="F19" s="4"/>
      <c r="G19" s="4"/>
      <c r="H19" s="4"/>
      <c r="I19" s="4"/>
      <c r="J19" s="4" t="e">
        <f t="shared" si="0"/>
        <v>#DIV/0!</v>
      </c>
      <c r="K19" s="4">
        <f t="shared" si="1"/>
        <v>0</v>
      </c>
      <c r="L19" s="6"/>
      <c r="M19" s="4">
        <f t="shared" si="2"/>
        <v>0</v>
      </c>
    </row>
    <row r="20" spans="1:15" x14ac:dyDescent="0.25">
      <c r="A20" s="62" t="s">
        <v>14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4"/>
    </row>
    <row r="21" spans="1:15" x14ac:dyDescent="0.25">
      <c r="A21" s="4">
        <f>A19+1</f>
        <v>10</v>
      </c>
      <c r="B21" s="9"/>
      <c r="C21" s="6"/>
      <c r="D21" s="4"/>
      <c r="E21" s="4"/>
      <c r="F21" s="4"/>
      <c r="G21" s="4"/>
      <c r="H21" s="4"/>
      <c r="I21" s="4"/>
      <c r="J21" s="4" t="e">
        <f t="shared" si="0"/>
        <v>#DIV/0!</v>
      </c>
      <c r="K21" s="4">
        <f t="shared" si="1"/>
        <v>0</v>
      </c>
      <c r="L21" s="6"/>
      <c r="M21" s="4">
        <f t="shared" si="2"/>
        <v>0</v>
      </c>
    </row>
    <row r="22" spans="1:15" x14ac:dyDescent="0.25">
      <c r="A22" s="4">
        <f t="shared" si="3"/>
        <v>11</v>
      </c>
      <c r="B22" s="9"/>
      <c r="C22" s="6"/>
      <c r="D22" s="4"/>
      <c r="E22" s="4"/>
      <c r="F22" s="4"/>
      <c r="G22" s="4"/>
      <c r="H22" s="4"/>
      <c r="I22" s="4"/>
      <c r="J22" s="4" t="e">
        <f t="shared" si="0"/>
        <v>#DIV/0!</v>
      </c>
      <c r="K22" s="4">
        <f t="shared" si="1"/>
        <v>0</v>
      </c>
      <c r="L22" s="6"/>
      <c r="M22" s="4">
        <f t="shared" si="2"/>
        <v>0</v>
      </c>
    </row>
    <row r="23" spans="1:15" x14ac:dyDescent="0.25">
      <c r="A23" s="4">
        <f t="shared" si="3"/>
        <v>12</v>
      </c>
      <c r="B23" s="9"/>
      <c r="C23" s="6"/>
      <c r="D23" s="4"/>
      <c r="E23" s="4"/>
      <c r="F23" s="4"/>
      <c r="G23" s="4"/>
      <c r="H23" s="4"/>
      <c r="I23" s="4"/>
      <c r="J23" s="4" t="e">
        <f t="shared" si="0"/>
        <v>#DIV/0!</v>
      </c>
      <c r="K23" s="4">
        <f t="shared" si="1"/>
        <v>0</v>
      </c>
      <c r="L23" s="6"/>
      <c r="M23" s="4">
        <f t="shared" si="2"/>
        <v>0</v>
      </c>
    </row>
    <row r="24" spans="1:15" x14ac:dyDescent="0.25">
      <c r="A24" s="4">
        <f t="shared" si="3"/>
        <v>13</v>
      </c>
      <c r="B24" s="4"/>
      <c r="C24" s="6"/>
      <c r="D24" s="4"/>
      <c r="E24" s="4"/>
      <c r="F24" s="4"/>
      <c r="G24" s="4"/>
      <c r="H24" s="4"/>
      <c r="I24" s="4"/>
      <c r="J24" s="4" t="e">
        <f t="shared" si="0"/>
        <v>#DIV/0!</v>
      </c>
      <c r="K24" s="4">
        <f t="shared" si="1"/>
        <v>0</v>
      </c>
      <c r="L24" s="6"/>
      <c r="M24" s="4">
        <f t="shared" si="2"/>
        <v>0</v>
      </c>
    </row>
    <row r="25" spans="1:15" x14ac:dyDescent="0.25">
      <c r="A25" s="4">
        <f t="shared" si="3"/>
        <v>14</v>
      </c>
      <c r="B25" s="4"/>
      <c r="C25" s="6"/>
      <c r="D25" s="4"/>
      <c r="E25" s="4"/>
      <c r="F25" s="4"/>
      <c r="G25" s="4"/>
      <c r="H25" s="4"/>
      <c r="I25" s="4"/>
      <c r="J25" s="4" t="e">
        <f t="shared" si="0"/>
        <v>#DIV/0!</v>
      </c>
      <c r="K25" s="4">
        <f t="shared" si="1"/>
        <v>0</v>
      </c>
      <c r="L25" s="6"/>
      <c r="M25" s="4">
        <f t="shared" si="2"/>
        <v>0</v>
      </c>
    </row>
    <row r="26" spans="1:15" x14ac:dyDescent="0.25">
      <c r="A26" s="4">
        <f t="shared" si="3"/>
        <v>15</v>
      </c>
      <c r="B26" s="4"/>
      <c r="C26" s="6"/>
      <c r="D26" s="4"/>
      <c r="E26" s="4"/>
      <c r="F26" s="4"/>
      <c r="G26" s="4"/>
      <c r="H26" s="4"/>
      <c r="I26" s="4"/>
      <c r="J26" s="4" t="e">
        <f t="shared" si="0"/>
        <v>#DIV/0!</v>
      </c>
      <c r="K26" s="4">
        <f t="shared" si="1"/>
        <v>0</v>
      </c>
      <c r="L26" s="6"/>
      <c r="M26" s="4">
        <f t="shared" si="2"/>
        <v>0</v>
      </c>
    </row>
    <row r="27" spans="1:15" x14ac:dyDescent="0.25">
      <c r="A27" s="4">
        <f t="shared" si="3"/>
        <v>16</v>
      </c>
      <c r="B27" s="4"/>
      <c r="C27" s="6"/>
      <c r="D27" s="4"/>
      <c r="E27" s="4"/>
      <c r="F27" s="4"/>
      <c r="G27" s="4"/>
      <c r="H27" s="4"/>
      <c r="I27" s="4"/>
      <c r="J27" s="4" t="e">
        <f t="shared" si="0"/>
        <v>#DIV/0!</v>
      </c>
      <c r="K27" s="4">
        <f t="shared" si="1"/>
        <v>0</v>
      </c>
      <c r="L27" s="6"/>
      <c r="M27" s="4">
        <f t="shared" si="2"/>
        <v>0</v>
      </c>
    </row>
    <row r="28" spans="1:15" x14ac:dyDescent="0.25">
      <c r="A28" s="4">
        <f t="shared" si="3"/>
        <v>17</v>
      </c>
      <c r="B28" s="4"/>
      <c r="C28" s="6"/>
      <c r="D28" s="4"/>
      <c r="E28" s="4"/>
      <c r="F28" s="4"/>
      <c r="G28" s="4"/>
      <c r="H28" s="4"/>
      <c r="I28" s="4"/>
      <c r="J28" s="4" t="e">
        <f t="shared" si="0"/>
        <v>#DIV/0!</v>
      </c>
      <c r="K28" s="4">
        <f t="shared" si="1"/>
        <v>0</v>
      </c>
      <c r="L28" s="6"/>
      <c r="M28" s="4">
        <f t="shared" si="2"/>
        <v>0</v>
      </c>
    </row>
    <row r="29" spans="1:15" x14ac:dyDescent="0.25">
      <c r="A29" s="4">
        <f t="shared" si="3"/>
        <v>18</v>
      </c>
      <c r="B29" s="4"/>
      <c r="C29" s="6"/>
      <c r="D29" s="4"/>
      <c r="E29" s="4"/>
      <c r="F29" s="4"/>
      <c r="G29" s="4"/>
      <c r="H29" s="4"/>
      <c r="I29" s="4"/>
      <c r="J29" s="4" t="e">
        <f t="shared" si="0"/>
        <v>#DIV/0!</v>
      </c>
      <c r="K29" s="4">
        <f t="shared" si="1"/>
        <v>0</v>
      </c>
      <c r="L29" s="6"/>
      <c r="M29" s="4">
        <f t="shared" si="2"/>
        <v>0</v>
      </c>
    </row>
    <row r="30" spans="1:15" x14ac:dyDescent="0.25">
      <c r="A30" s="4">
        <f t="shared" si="3"/>
        <v>19</v>
      </c>
      <c r="B30" s="4"/>
      <c r="C30" s="6"/>
      <c r="D30" s="4"/>
      <c r="E30" s="4"/>
      <c r="F30" s="4"/>
      <c r="G30" s="4"/>
      <c r="H30" s="4"/>
      <c r="I30" s="4"/>
      <c r="J30" s="4" t="e">
        <f t="shared" si="0"/>
        <v>#DIV/0!</v>
      </c>
      <c r="K30" s="4">
        <f t="shared" si="1"/>
        <v>0</v>
      </c>
      <c r="L30" s="6"/>
      <c r="M30" s="4">
        <f t="shared" si="2"/>
        <v>0</v>
      </c>
    </row>
    <row r="31" spans="1:15" x14ac:dyDescent="0.25">
      <c r="A31" s="4">
        <f t="shared" si="3"/>
        <v>20</v>
      </c>
      <c r="B31" s="4"/>
      <c r="C31" s="6"/>
      <c r="D31" s="4"/>
      <c r="E31" s="4"/>
      <c r="F31" s="4"/>
      <c r="G31" s="4"/>
      <c r="H31" s="4"/>
      <c r="I31" s="4"/>
      <c r="J31" s="4" t="e">
        <f t="shared" si="0"/>
        <v>#DIV/0!</v>
      </c>
      <c r="K31" s="4">
        <f t="shared" si="1"/>
        <v>0</v>
      </c>
      <c r="L31" s="6"/>
      <c r="M31" s="4">
        <f t="shared" si="2"/>
        <v>0</v>
      </c>
    </row>
    <row r="32" spans="1:15" x14ac:dyDescent="0.25">
      <c r="A32" s="7"/>
      <c r="B32" s="7"/>
      <c r="C32" s="8"/>
      <c r="D32" s="7"/>
      <c r="E32" s="7"/>
      <c r="F32" s="7"/>
      <c r="G32" s="7"/>
      <c r="H32" s="7"/>
      <c r="I32" s="7"/>
      <c r="J32" s="8"/>
      <c r="K32" s="8"/>
      <c r="L32" s="8"/>
      <c r="M32" s="8"/>
    </row>
    <row r="33" spans="1:13" x14ac:dyDescent="0.25">
      <c r="A33" s="7"/>
      <c r="B33" s="7"/>
      <c r="C33" s="8"/>
      <c r="D33" s="7"/>
      <c r="E33" s="7"/>
      <c r="F33" s="7"/>
      <c r="G33" s="7"/>
      <c r="H33" s="7"/>
      <c r="I33" s="7"/>
      <c r="J33" s="8"/>
      <c r="K33" s="8"/>
      <c r="L33" s="8"/>
      <c r="M33" s="8"/>
    </row>
    <row r="34" spans="1:13" x14ac:dyDescent="0.25">
      <c r="A34" s="7"/>
      <c r="B34" s="7"/>
      <c r="C34" s="8"/>
      <c r="D34" s="7"/>
      <c r="E34" s="7"/>
      <c r="F34" s="7"/>
      <c r="G34" s="7"/>
      <c r="H34" s="7"/>
      <c r="I34" s="7"/>
      <c r="J34" s="8"/>
      <c r="K34" s="8"/>
      <c r="L34" s="8"/>
      <c r="M34" s="8"/>
    </row>
    <row r="35" spans="1:13" x14ac:dyDescent="0.25">
      <c r="A35" s="7"/>
      <c r="B35" s="7"/>
      <c r="C35" s="8"/>
      <c r="D35" s="7"/>
      <c r="E35" s="7"/>
      <c r="F35" s="7"/>
      <c r="G35" s="7"/>
      <c r="H35" s="7"/>
      <c r="I35" s="7"/>
      <c r="J35" s="8"/>
      <c r="K35" s="8"/>
      <c r="L35" s="8"/>
      <c r="M35" s="8"/>
    </row>
    <row r="36" spans="1:13" x14ac:dyDescent="0.25">
      <c r="A36" s="7"/>
      <c r="B36" s="7"/>
      <c r="C36" s="8"/>
      <c r="D36" s="7"/>
      <c r="E36" s="7"/>
      <c r="F36" s="7"/>
      <c r="G36" s="7"/>
      <c r="H36" s="7"/>
      <c r="I36" s="7"/>
      <c r="J36" s="8"/>
      <c r="K36" s="8"/>
      <c r="L36" s="8"/>
      <c r="M36" s="8"/>
    </row>
    <row r="37" spans="1:13" x14ac:dyDescent="0.25">
      <c r="A37" s="7"/>
      <c r="B37" s="7"/>
      <c r="C37" s="8"/>
      <c r="D37" s="7"/>
      <c r="E37" s="7"/>
      <c r="F37" s="7"/>
      <c r="G37" s="7"/>
      <c r="H37" s="7"/>
      <c r="I37" s="7"/>
      <c r="J37" s="8"/>
      <c r="K37" s="8"/>
      <c r="L37" s="8"/>
      <c r="M37" s="8"/>
    </row>
  </sheetData>
  <mergeCells count="12">
    <mergeCell ref="A20:M20"/>
    <mergeCell ref="A8:A9"/>
    <mergeCell ref="B8:B9"/>
    <mergeCell ref="C8:C9"/>
    <mergeCell ref="D8:H8"/>
    <mergeCell ref="J8:J9"/>
    <mergeCell ref="K8:K9"/>
    <mergeCell ref="H3:I3"/>
    <mergeCell ref="H4:I4"/>
    <mergeCell ref="L8:L9"/>
    <mergeCell ref="M8:M9"/>
    <mergeCell ref="A10:M10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5"/>
  <sheetViews>
    <sheetView workbookViewId="0">
      <selection activeCell="C20" sqref="C20"/>
    </sheetView>
  </sheetViews>
  <sheetFormatPr defaultRowHeight="15" x14ac:dyDescent="0.25"/>
  <cols>
    <col min="1" max="1" width="4.140625" style="2" customWidth="1"/>
    <col min="2" max="2" width="7" style="2" customWidth="1"/>
    <col min="3" max="3" width="18.140625" style="2" customWidth="1"/>
    <col min="4" max="6" width="5.5703125" style="2" customWidth="1"/>
    <col min="7" max="7" width="6.42578125" style="2" customWidth="1"/>
    <col min="8" max="8" width="6.140625" style="2" customWidth="1"/>
    <col min="9" max="9" width="8" style="2" customWidth="1"/>
    <col min="10" max="10" width="7.7109375" style="2" customWidth="1"/>
    <col min="11" max="11" width="9.85546875" style="2" customWidth="1"/>
    <col min="12" max="12" width="10.7109375" style="2" customWidth="1"/>
  </cols>
  <sheetData>
    <row r="1" spans="1:12" x14ac:dyDescent="0.25">
      <c r="A1" s="69" t="s">
        <v>205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3" spans="1:12" x14ac:dyDescent="0.25">
      <c r="A3" s="25" t="s">
        <v>0</v>
      </c>
      <c r="C3" s="25" t="s">
        <v>197</v>
      </c>
      <c r="G3" s="2" t="s">
        <v>185</v>
      </c>
    </row>
    <row r="4" spans="1:12" x14ac:dyDescent="0.25">
      <c r="A4" s="25"/>
      <c r="C4" s="25" t="s">
        <v>204</v>
      </c>
      <c r="G4" s="2" t="s">
        <v>203</v>
      </c>
    </row>
    <row r="5" spans="1:12" x14ac:dyDescent="0.25">
      <c r="A5" s="25"/>
      <c r="C5" s="25" t="s">
        <v>192</v>
      </c>
      <c r="G5" s="2" t="s">
        <v>31</v>
      </c>
    </row>
    <row r="6" spans="1:12" x14ac:dyDescent="0.25">
      <c r="A6" s="25" t="s">
        <v>3</v>
      </c>
    </row>
    <row r="8" spans="1:12" x14ac:dyDescent="0.25">
      <c r="A8" s="56" t="s">
        <v>4</v>
      </c>
      <c r="B8" s="56" t="s">
        <v>5</v>
      </c>
      <c r="C8" s="56" t="s">
        <v>6</v>
      </c>
      <c r="D8" s="57" t="s">
        <v>7</v>
      </c>
      <c r="E8" s="57"/>
      <c r="F8" s="57"/>
      <c r="G8" s="57"/>
      <c r="H8" s="57"/>
      <c r="I8" s="56" t="s">
        <v>8</v>
      </c>
      <c r="J8" s="56" t="s">
        <v>9</v>
      </c>
      <c r="K8" s="56" t="s">
        <v>10</v>
      </c>
      <c r="L8" s="56" t="s">
        <v>11</v>
      </c>
    </row>
    <row r="9" spans="1:12" x14ac:dyDescent="0.25">
      <c r="A9" s="56"/>
      <c r="B9" s="56"/>
      <c r="C9" s="56"/>
      <c r="D9" s="24">
        <v>1</v>
      </c>
      <c r="E9" s="24">
        <v>2</v>
      </c>
      <c r="F9" s="24">
        <v>3</v>
      </c>
      <c r="G9" s="24">
        <v>4</v>
      </c>
      <c r="H9" s="24">
        <v>5</v>
      </c>
      <c r="I9" s="56"/>
      <c r="J9" s="56"/>
      <c r="K9" s="56"/>
      <c r="L9" s="56"/>
    </row>
    <row r="10" spans="1:12" x14ac:dyDescent="0.25">
      <c r="A10" s="4">
        <v>1</v>
      </c>
      <c r="B10" s="4">
        <v>52</v>
      </c>
      <c r="C10" s="5" t="s">
        <v>194</v>
      </c>
      <c r="D10" s="4">
        <v>30</v>
      </c>
      <c r="E10" s="4">
        <v>30</v>
      </c>
      <c r="F10" s="4">
        <v>29</v>
      </c>
      <c r="G10" s="4">
        <v>30</v>
      </c>
      <c r="H10" s="4">
        <v>30</v>
      </c>
      <c r="I10" s="4">
        <f>AVERAGE(D10:H10)</f>
        <v>29.8</v>
      </c>
      <c r="J10" s="4">
        <f>SUM(D10:H10)</f>
        <v>149</v>
      </c>
      <c r="K10" s="4"/>
      <c r="L10" s="4">
        <f>J10-K10</f>
        <v>149</v>
      </c>
    </row>
    <row r="11" spans="1:12" x14ac:dyDescent="0.25">
      <c r="A11" s="7"/>
      <c r="B11" s="7"/>
      <c r="C11" s="8"/>
      <c r="D11" s="7"/>
      <c r="E11" s="7"/>
      <c r="F11" s="7"/>
      <c r="G11" s="7"/>
      <c r="H11" s="7"/>
      <c r="I11" s="8"/>
      <c r="J11" s="8"/>
      <c r="K11" s="7"/>
      <c r="L11" s="8"/>
    </row>
    <row r="12" spans="1:12" x14ac:dyDescent="0.25">
      <c r="A12" s="7"/>
      <c r="B12" s="7"/>
      <c r="C12" s="8"/>
      <c r="D12" s="7"/>
      <c r="E12" s="7"/>
      <c r="F12" s="7"/>
      <c r="G12" s="7"/>
      <c r="H12" s="7"/>
      <c r="I12" s="8"/>
      <c r="J12" s="8"/>
      <c r="K12" s="7"/>
      <c r="L12" s="8"/>
    </row>
    <row r="13" spans="1:12" x14ac:dyDescent="0.25">
      <c r="A13" s="7"/>
      <c r="B13" s="7"/>
      <c r="C13" s="8"/>
      <c r="D13" s="7"/>
      <c r="E13" s="7"/>
      <c r="F13" s="7"/>
      <c r="G13" s="7"/>
      <c r="H13" s="7"/>
      <c r="I13" s="8"/>
      <c r="J13" s="8"/>
      <c r="K13" s="7"/>
      <c r="L13" s="8"/>
    </row>
    <row r="14" spans="1:12" x14ac:dyDescent="0.25">
      <c r="A14" s="7"/>
      <c r="B14" s="7"/>
      <c r="C14" s="8"/>
      <c r="D14" s="7"/>
      <c r="E14" s="7"/>
      <c r="F14" s="7"/>
      <c r="G14" s="7"/>
      <c r="H14" s="7"/>
      <c r="I14" s="8"/>
      <c r="J14" s="8"/>
      <c r="K14" s="7"/>
      <c r="L14" s="8"/>
    </row>
    <row r="15" spans="1:12" x14ac:dyDescent="0.25">
      <c r="A15" s="7"/>
      <c r="B15" s="7"/>
      <c r="C15" s="8"/>
      <c r="D15" s="7"/>
      <c r="E15" s="7"/>
      <c r="F15" s="7"/>
      <c r="G15" s="7"/>
      <c r="H15" s="7"/>
      <c r="I15" s="8"/>
      <c r="J15" s="8"/>
      <c r="K15" s="7"/>
      <c r="L15" s="8"/>
    </row>
  </sheetData>
  <mergeCells count="9">
    <mergeCell ref="A1:L1"/>
    <mergeCell ref="A8:A9"/>
    <mergeCell ref="B8:B9"/>
    <mergeCell ref="C8:C9"/>
    <mergeCell ref="D8:H8"/>
    <mergeCell ref="I8:I9"/>
    <mergeCell ref="J8:J9"/>
    <mergeCell ref="K8:K9"/>
    <mergeCell ref="L8:L9"/>
  </mergeCells>
  <pageMargins left="0" right="0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lessThanOrEqual" id="{1733471C-85FD-4A35-B2FD-A09EF9809F1D}">
            <xm:f>#REF!-3</xm:f>
            <x14:dxf>
              <fill>
                <patternFill>
                  <bgColor rgb="FFFFFF00"/>
                </patternFill>
              </fill>
            </x14:dxf>
          </x14:cfRule>
          <x14:cfRule type="cellIs" priority="32" operator="greaterThanOrEqual" id="{2DFE27B6-74F3-4C93-B2CE-3EB263C3CDEC}">
            <xm:f>#REF!+3</xm:f>
            <x14:dxf>
              <fill>
                <patternFill>
                  <bgColor rgb="FFFF0000"/>
                </patternFill>
              </fill>
            </x14:dxf>
          </x14:cfRule>
          <xm:sqref>D10:H10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21"/>
  <sheetViews>
    <sheetView workbookViewId="0">
      <selection activeCell="P21" sqref="P21"/>
    </sheetView>
  </sheetViews>
  <sheetFormatPr defaultRowHeight="15" x14ac:dyDescent="0.25"/>
  <cols>
    <col min="1" max="1" width="4.140625" style="2" customWidth="1"/>
    <col min="2" max="2" width="7" style="2" customWidth="1"/>
    <col min="3" max="3" width="17" style="2" customWidth="1"/>
    <col min="4" max="6" width="5.5703125" style="2" customWidth="1"/>
    <col min="7" max="7" width="6.42578125" style="2" customWidth="1"/>
    <col min="8" max="8" width="5.85546875" style="2" customWidth="1"/>
    <col min="9" max="9" width="0.5703125" style="2" hidden="1" customWidth="1"/>
    <col min="10" max="10" width="8" style="2" customWidth="1"/>
    <col min="11" max="11" width="7.7109375" style="2" customWidth="1"/>
    <col min="12" max="12" width="5.42578125" style="2" customWidth="1"/>
    <col min="13" max="13" width="9.7109375" style="2" customWidth="1"/>
    <col min="14" max="14" width="6.5703125" style="2" customWidth="1"/>
    <col min="15" max="15" width="19.140625" style="2" hidden="1" customWidth="1"/>
    <col min="16" max="16" width="24.28515625" style="2" customWidth="1"/>
    <col min="17" max="16384" width="9.140625" style="2"/>
  </cols>
  <sheetData>
    <row r="1" spans="1:15" x14ac:dyDescent="0.25">
      <c r="A1" s="10" t="s">
        <v>15</v>
      </c>
    </row>
    <row r="3" spans="1:15" x14ac:dyDescent="0.25">
      <c r="A3" s="10" t="s">
        <v>0</v>
      </c>
      <c r="C3" s="20" t="s">
        <v>197</v>
      </c>
      <c r="G3" s="2" t="s">
        <v>199</v>
      </c>
    </row>
    <row r="4" spans="1:15" x14ac:dyDescent="0.25">
      <c r="A4" s="10"/>
      <c r="C4" s="20" t="s">
        <v>198</v>
      </c>
      <c r="G4" s="2" t="s">
        <v>186</v>
      </c>
    </row>
    <row r="5" spans="1:15" x14ac:dyDescent="0.25">
      <c r="A5" s="10"/>
      <c r="C5" s="20" t="s">
        <v>196</v>
      </c>
      <c r="G5" s="2" t="s">
        <v>31</v>
      </c>
    </row>
    <row r="6" spans="1:15" x14ac:dyDescent="0.25">
      <c r="A6" s="10" t="s">
        <v>3</v>
      </c>
    </row>
    <row r="8" spans="1:15" x14ac:dyDescent="0.25">
      <c r="A8" s="56" t="s">
        <v>4</v>
      </c>
      <c r="B8" s="56" t="s">
        <v>5</v>
      </c>
      <c r="C8" s="56" t="s">
        <v>6</v>
      </c>
      <c r="D8" s="57" t="s">
        <v>7</v>
      </c>
      <c r="E8" s="57"/>
      <c r="F8" s="57"/>
      <c r="G8" s="57"/>
      <c r="H8" s="57"/>
      <c r="I8" s="19"/>
      <c r="J8" s="56" t="s">
        <v>8</v>
      </c>
      <c r="K8" s="56" t="s">
        <v>9</v>
      </c>
      <c r="L8" s="56" t="s">
        <v>10</v>
      </c>
      <c r="M8" s="56" t="s">
        <v>11</v>
      </c>
      <c r="N8" s="21"/>
      <c r="O8" s="21"/>
    </row>
    <row r="9" spans="1:15" x14ac:dyDescent="0.25">
      <c r="A9" s="56"/>
      <c r="B9" s="56"/>
      <c r="C9" s="56"/>
      <c r="D9" s="3">
        <v>1</v>
      </c>
      <c r="E9" s="3">
        <v>2</v>
      </c>
      <c r="F9" s="3">
        <v>3</v>
      </c>
      <c r="G9" s="3">
        <v>4</v>
      </c>
      <c r="H9" s="3">
        <v>5</v>
      </c>
      <c r="I9" s="19">
        <v>6</v>
      </c>
      <c r="J9" s="56"/>
      <c r="K9" s="56"/>
      <c r="L9" s="56"/>
      <c r="M9" s="56"/>
      <c r="N9" s="21"/>
      <c r="O9" s="21"/>
    </row>
    <row r="10" spans="1:15" x14ac:dyDescent="0.25">
      <c r="A10" s="59" t="s">
        <v>13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  <c r="N10" s="21"/>
      <c r="O10" s="21"/>
    </row>
    <row r="11" spans="1:15" x14ac:dyDescent="0.25">
      <c r="A11" s="4">
        <v>1</v>
      </c>
      <c r="B11" s="4">
        <v>16</v>
      </c>
      <c r="C11" s="5" t="s">
        <v>200</v>
      </c>
      <c r="D11" s="4">
        <v>25</v>
      </c>
      <c r="E11" s="4">
        <v>25</v>
      </c>
      <c r="F11" s="4">
        <v>27</v>
      </c>
      <c r="G11" s="4">
        <v>25</v>
      </c>
      <c r="H11" s="4">
        <v>25</v>
      </c>
      <c r="I11" s="4"/>
      <c r="J11" s="4">
        <f>AVERAGE(D11:H11)</f>
        <v>25.4</v>
      </c>
      <c r="K11" s="4">
        <f>SUM(D11:H11)</f>
        <v>127</v>
      </c>
      <c r="L11" s="4"/>
      <c r="M11" s="4">
        <f>K11-L11</f>
        <v>127</v>
      </c>
      <c r="N11" s="21"/>
      <c r="O11" s="21"/>
    </row>
    <row r="12" spans="1:15" x14ac:dyDescent="0.2">
      <c r="A12" s="4">
        <f>A11+1</f>
        <v>2</v>
      </c>
      <c r="B12" s="4">
        <v>17</v>
      </c>
      <c r="C12" s="11" t="s">
        <v>201</v>
      </c>
      <c r="D12" s="15">
        <v>30</v>
      </c>
      <c r="E12" s="4">
        <v>30</v>
      </c>
      <c r="F12" s="4">
        <v>30</v>
      </c>
      <c r="G12" s="4">
        <v>28</v>
      </c>
      <c r="H12" s="4">
        <v>28</v>
      </c>
      <c r="I12" s="4"/>
      <c r="J12" s="4">
        <f t="shared" ref="J12:J19" si="0">AVERAGE(D12:H12)</f>
        <v>29.2</v>
      </c>
      <c r="K12" s="4">
        <f t="shared" ref="K12:K19" si="1">SUM(D12:H12)</f>
        <v>146</v>
      </c>
      <c r="L12" s="6"/>
      <c r="M12" s="4">
        <f t="shared" ref="M12:M19" si="2">K12-L12</f>
        <v>146</v>
      </c>
      <c r="N12" s="21">
        <v>1</v>
      </c>
      <c r="O12" s="21" t="s">
        <v>122</v>
      </c>
    </row>
    <row r="13" spans="1:15" x14ac:dyDescent="0.25">
      <c r="A13" s="4">
        <f t="shared" ref="A13:A20" si="3">A12+1</f>
        <v>3</v>
      </c>
      <c r="B13" s="4">
        <v>18</v>
      </c>
      <c r="C13" s="5" t="s">
        <v>161</v>
      </c>
      <c r="D13" s="15">
        <v>25</v>
      </c>
      <c r="E13" s="4">
        <v>25</v>
      </c>
      <c r="F13" s="4">
        <v>25</v>
      </c>
      <c r="G13" s="4">
        <v>25</v>
      </c>
      <c r="H13" s="4">
        <v>25</v>
      </c>
      <c r="I13" s="4"/>
      <c r="J13" s="4">
        <f t="shared" si="0"/>
        <v>25</v>
      </c>
      <c r="K13" s="4">
        <f t="shared" si="1"/>
        <v>125</v>
      </c>
      <c r="L13" s="6">
        <f>3+2+2+3+2+2</f>
        <v>14</v>
      </c>
      <c r="M13" s="4">
        <f t="shared" si="2"/>
        <v>111</v>
      </c>
      <c r="N13" s="21"/>
      <c r="O13" s="21"/>
    </row>
    <row r="14" spans="1:15" x14ac:dyDescent="0.25">
      <c r="A14" s="4">
        <f t="shared" si="3"/>
        <v>4</v>
      </c>
      <c r="B14" s="4">
        <v>19</v>
      </c>
      <c r="C14" s="6" t="s">
        <v>109</v>
      </c>
      <c r="D14" s="15">
        <v>29</v>
      </c>
      <c r="E14" s="4">
        <v>26</v>
      </c>
      <c r="F14" s="4">
        <v>25</v>
      </c>
      <c r="G14" s="4">
        <v>26</v>
      </c>
      <c r="H14" s="4">
        <v>25</v>
      </c>
      <c r="I14" s="4"/>
      <c r="J14" s="4">
        <f t="shared" si="0"/>
        <v>26.2</v>
      </c>
      <c r="K14" s="4">
        <f t="shared" si="1"/>
        <v>131</v>
      </c>
      <c r="L14" s="6"/>
      <c r="M14" s="4">
        <f t="shared" si="2"/>
        <v>131</v>
      </c>
      <c r="N14" s="21"/>
      <c r="O14" s="21"/>
    </row>
    <row r="15" spans="1:15" x14ac:dyDescent="0.25">
      <c r="A15" s="4">
        <f t="shared" si="3"/>
        <v>5</v>
      </c>
      <c r="B15" s="4">
        <v>20</v>
      </c>
      <c r="C15" s="6" t="s">
        <v>194</v>
      </c>
      <c r="D15" s="15">
        <v>27</v>
      </c>
      <c r="E15" s="4">
        <v>25</v>
      </c>
      <c r="F15" s="4">
        <v>25</v>
      </c>
      <c r="G15" s="4">
        <v>27</v>
      </c>
      <c r="H15" s="4">
        <v>27</v>
      </c>
      <c r="I15" s="4"/>
      <c r="J15" s="4">
        <f t="shared" si="0"/>
        <v>26.2</v>
      </c>
      <c r="K15" s="4">
        <f t="shared" si="1"/>
        <v>131</v>
      </c>
      <c r="L15" s="6"/>
      <c r="M15" s="4">
        <f t="shared" si="2"/>
        <v>131</v>
      </c>
      <c r="N15" s="21"/>
      <c r="O15" s="21"/>
    </row>
    <row r="16" spans="1:15" x14ac:dyDescent="0.25">
      <c r="A16" s="4">
        <f t="shared" si="3"/>
        <v>6</v>
      </c>
      <c r="B16" s="4">
        <v>21</v>
      </c>
      <c r="C16" s="6" t="s">
        <v>47</v>
      </c>
      <c r="D16" s="4">
        <v>26</v>
      </c>
      <c r="E16" s="4">
        <v>26</v>
      </c>
      <c r="F16" s="4">
        <v>26</v>
      </c>
      <c r="G16" s="4">
        <v>25</v>
      </c>
      <c r="H16" s="4">
        <v>25</v>
      </c>
      <c r="I16" s="4"/>
      <c r="J16" s="4">
        <f t="shared" si="0"/>
        <v>25.6</v>
      </c>
      <c r="K16" s="4">
        <f t="shared" si="1"/>
        <v>128</v>
      </c>
      <c r="L16" s="6"/>
      <c r="M16" s="4">
        <f t="shared" si="2"/>
        <v>128</v>
      </c>
      <c r="N16" s="21"/>
      <c r="O16" s="21"/>
    </row>
    <row r="17" spans="1:16" x14ac:dyDescent="0.25">
      <c r="A17" s="4">
        <f t="shared" si="3"/>
        <v>7</v>
      </c>
      <c r="B17" s="4">
        <v>22</v>
      </c>
      <c r="C17" s="6" t="s">
        <v>184</v>
      </c>
      <c r="D17" s="4">
        <v>25</v>
      </c>
      <c r="E17" s="4">
        <v>25</v>
      </c>
      <c r="F17" s="4">
        <v>25</v>
      </c>
      <c r="G17" s="4">
        <v>25</v>
      </c>
      <c r="H17" s="4">
        <v>25</v>
      </c>
      <c r="I17" s="4"/>
      <c r="J17" s="4">
        <f t="shared" si="0"/>
        <v>25</v>
      </c>
      <c r="K17" s="4">
        <f t="shared" si="1"/>
        <v>125</v>
      </c>
      <c r="L17" s="6"/>
      <c r="M17" s="4">
        <f t="shared" si="2"/>
        <v>125</v>
      </c>
      <c r="N17" s="21"/>
      <c r="O17" s="21"/>
    </row>
    <row r="18" spans="1:16" x14ac:dyDescent="0.25">
      <c r="A18" s="4">
        <f t="shared" si="3"/>
        <v>8</v>
      </c>
      <c r="B18" s="4">
        <v>23</v>
      </c>
      <c r="C18" s="6" t="s">
        <v>202</v>
      </c>
      <c r="D18" s="4">
        <v>25</v>
      </c>
      <c r="E18" s="4">
        <v>27</v>
      </c>
      <c r="F18" s="4">
        <v>29</v>
      </c>
      <c r="G18" s="4">
        <v>26</v>
      </c>
      <c r="H18" s="4">
        <v>26</v>
      </c>
      <c r="I18" s="4"/>
      <c r="J18" s="4">
        <f t="shared" si="0"/>
        <v>26.6</v>
      </c>
      <c r="K18" s="4">
        <f t="shared" si="1"/>
        <v>133</v>
      </c>
      <c r="L18" s="6"/>
      <c r="M18" s="4">
        <f t="shared" si="2"/>
        <v>133</v>
      </c>
      <c r="N18" s="21"/>
      <c r="O18" s="21"/>
    </row>
    <row r="19" spans="1:16" x14ac:dyDescent="0.25">
      <c r="A19" s="4">
        <f t="shared" si="3"/>
        <v>9</v>
      </c>
      <c r="B19" s="4">
        <v>24</v>
      </c>
      <c r="C19" s="6" t="s">
        <v>142</v>
      </c>
      <c r="D19" s="4">
        <v>25</v>
      </c>
      <c r="E19" s="4">
        <v>29</v>
      </c>
      <c r="F19" s="4">
        <v>26</v>
      </c>
      <c r="G19" s="4">
        <v>29</v>
      </c>
      <c r="H19" s="4">
        <v>30</v>
      </c>
      <c r="I19" s="4"/>
      <c r="J19" s="4">
        <f t="shared" si="0"/>
        <v>27.8</v>
      </c>
      <c r="K19" s="4">
        <f t="shared" si="1"/>
        <v>139</v>
      </c>
      <c r="L19" s="6"/>
      <c r="M19" s="4">
        <f t="shared" si="2"/>
        <v>139</v>
      </c>
      <c r="N19" s="21">
        <v>3</v>
      </c>
      <c r="O19" s="21" t="s">
        <v>141</v>
      </c>
      <c r="P19" s="71" t="s">
        <v>141</v>
      </c>
    </row>
    <row r="20" spans="1:16" x14ac:dyDescent="0.25">
      <c r="A20" s="4">
        <f t="shared" si="3"/>
        <v>10</v>
      </c>
      <c r="B20" s="4">
        <v>25</v>
      </c>
      <c r="C20" s="6" t="s">
        <v>132</v>
      </c>
      <c r="D20" s="15">
        <v>28</v>
      </c>
      <c r="E20" s="4">
        <v>28</v>
      </c>
      <c r="F20" s="4">
        <v>28</v>
      </c>
      <c r="G20" s="4">
        <v>30</v>
      </c>
      <c r="H20" s="4">
        <v>29</v>
      </c>
      <c r="I20" s="4"/>
      <c r="J20" s="4">
        <f t="shared" ref="J20" si="4">AVERAGE(D20:H20)</f>
        <v>28.6</v>
      </c>
      <c r="K20" s="4">
        <f t="shared" ref="K20" si="5">SUM(D20:H20)</f>
        <v>143</v>
      </c>
      <c r="L20" s="6"/>
      <c r="M20" s="4">
        <f t="shared" ref="M20" si="6">K20-L20</f>
        <v>143</v>
      </c>
      <c r="N20" s="21">
        <v>2</v>
      </c>
      <c r="O20" s="21" t="s">
        <v>131</v>
      </c>
      <c r="P20" s="2" t="s">
        <v>284</v>
      </c>
    </row>
    <row r="21" spans="1:16" x14ac:dyDescent="0.25">
      <c r="A21" s="62" t="s">
        <v>14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4"/>
      <c r="N21" s="21"/>
      <c r="O21" s="21"/>
    </row>
  </sheetData>
  <mergeCells count="10">
    <mergeCell ref="L8:L9"/>
    <mergeCell ref="M8:M9"/>
    <mergeCell ref="A10:M10"/>
    <mergeCell ref="A21:M21"/>
    <mergeCell ref="A8:A9"/>
    <mergeCell ref="B8:B9"/>
    <mergeCell ref="C8:C9"/>
    <mergeCell ref="D8:H8"/>
    <mergeCell ref="J8:J9"/>
    <mergeCell ref="K8:K9"/>
  </mergeCells>
  <pageMargins left="0.70866141732283472" right="0" top="0.74803149606299213" bottom="0.74803149606299213" header="0.31496062992125984" footer="0.31496062992125984"/>
  <pageSetup paperSize="9" scale="9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7"/>
  <sheetViews>
    <sheetView workbookViewId="0">
      <selection activeCell="O15" sqref="O15"/>
    </sheetView>
  </sheetViews>
  <sheetFormatPr defaultRowHeight="15" x14ac:dyDescent="0.25"/>
  <cols>
    <col min="1" max="1" width="4.140625" style="2" customWidth="1"/>
    <col min="2" max="2" width="7" style="2" customWidth="1"/>
    <col min="3" max="3" width="17" style="2" customWidth="1"/>
    <col min="4" max="6" width="5.5703125" style="2" customWidth="1"/>
    <col min="7" max="7" width="6.42578125" style="2" customWidth="1"/>
    <col min="8" max="8" width="6.140625" style="2" customWidth="1"/>
    <col min="9" max="9" width="0.28515625" style="2" customWidth="1"/>
    <col min="10" max="10" width="8" style="2" customWidth="1"/>
    <col min="11" max="11" width="7.7109375" style="2" customWidth="1"/>
    <col min="12" max="12" width="8.42578125" style="2" customWidth="1"/>
    <col min="13" max="13" width="7.7109375" style="2" customWidth="1"/>
    <col min="14" max="14" width="9.140625" style="2" customWidth="1"/>
    <col min="15" max="15" width="18.42578125" style="2" customWidth="1"/>
    <col min="16" max="16" width="16.28515625" style="2" customWidth="1"/>
    <col min="17" max="16384" width="9.140625" style="2"/>
  </cols>
  <sheetData>
    <row r="1" spans="1:15" x14ac:dyDescent="0.25">
      <c r="A1" s="10" t="s">
        <v>40</v>
      </c>
    </row>
    <row r="3" spans="1:15" x14ac:dyDescent="0.25">
      <c r="A3" s="10" t="s">
        <v>0</v>
      </c>
      <c r="C3" s="20" t="s">
        <v>197</v>
      </c>
      <c r="G3" s="2" t="s">
        <v>199</v>
      </c>
    </row>
    <row r="4" spans="1:15" x14ac:dyDescent="0.25">
      <c r="A4" s="10"/>
      <c r="C4" s="20" t="s">
        <v>198</v>
      </c>
      <c r="G4" s="2" t="s">
        <v>193</v>
      </c>
    </row>
    <row r="5" spans="1:15" x14ac:dyDescent="0.25">
      <c r="A5" s="10"/>
      <c r="C5" s="20" t="s">
        <v>196</v>
      </c>
      <c r="G5" s="2" t="s">
        <v>31</v>
      </c>
    </row>
    <row r="6" spans="1:15" x14ac:dyDescent="0.25">
      <c r="A6" s="10" t="s">
        <v>3</v>
      </c>
    </row>
    <row r="8" spans="1:15" x14ac:dyDescent="0.25">
      <c r="A8" s="56" t="s">
        <v>4</v>
      </c>
      <c r="B8" s="56" t="s">
        <v>5</v>
      </c>
      <c r="C8" s="56" t="s">
        <v>6</v>
      </c>
      <c r="D8" s="57" t="s">
        <v>7</v>
      </c>
      <c r="E8" s="57"/>
      <c r="F8" s="57"/>
      <c r="G8" s="57"/>
      <c r="H8" s="57"/>
      <c r="I8" s="19"/>
      <c r="J8" s="56" t="s">
        <v>8</v>
      </c>
      <c r="K8" s="56" t="s">
        <v>9</v>
      </c>
      <c r="L8" s="56" t="s">
        <v>10</v>
      </c>
      <c r="M8" s="56" t="s">
        <v>11</v>
      </c>
      <c r="N8" s="21"/>
    </row>
    <row r="9" spans="1:15" x14ac:dyDescent="0.25">
      <c r="A9" s="56"/>
      <c r="B9" s="56"/>
      <c r="C9" s="56"/>
      <c r="D9" s="3">
        <v>1</v>
      </c>
      <c r="E9" s="3">
        <v>2</v>
      </c>
      <c r="F9" s="3">
        <v>3</v>
      </c>
      <c r="G9" s="3">
        <v>4</v>
      </c>
      <c r="H9" s="3">
        <v>5</v>
      </c>
      <c r="I9" s="19">
        <v>6</v>
      </c>
      <c r="J9" s="56"/>
      <c r="K9" s="56"/>
      <c r="L9" s="56"/>
      <c r="M9" s="56"/>
      <c r="N9" s="21"/>
    </row>
    <row r="10" spans="1:15" x14ac:dyDescent="0.25">
      <c r="A10" s="59" t="s">
        <v>13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  <c r="N10" s="21"/>
    </row>
    <row r="11" spans="1:15" x14ac:dyDescent="0.25">
      <c r="A11" s="4">
        <v>1</v>
      </c>
      <c r="B11" s="4">
        <v>27</v>
      </c>
      <c r="C11" s="5" t="s">
        <v>195</v>
      </c>
      <c r="D11" s="4">
        <v>29</v>
      </c>
      <c r="E11" s="4">
        <v>29</v>
      </c>
      <c r="F11" s="4">
        <v>28</v>
      </c>
      <c r="G11" s="4">
        <v>30</v>
      </c>
      <c r="H11" s="4">
        <v>29</v>
      </c>
      <c r="I11" s="4"/>
      <c r="J11" s="4">
        <f>AVERAGE(D11:H11)</f>
        <v>29</v>
      </c>
      <c r="K11" s="4">
        <f>SUM(D11:H11)</f>
        <v>145</v>
      </c>
      <c r="L11" s="4">
        <f>5+5+5+5</f>
        <v>20</v>
      </c>
      <c r="M11" s="4">
        <f>K11-L11</f>
        <v>125</v>
      </c>
      <c r="N11" s="21">
        <v>3</v>
      </c>
      <c r="O11" s="2" t="s">
        <v>83</v>
      </c>
    </row>
    <row r="12" spans="1:15" x14ac:dyDescent="0.25">
      <c r="A12" s="4">
        <f>A11+1</f>
        <v>2</v>
      </c>
      <c r="B12" s="4">
        <v>28</v>
      </c>
      <c r="C12" s="5" t="s">
        <v>172</v>
      </c>
      <c r="D12" s="4">
        <v>28</v>
      </c>
      <c r="E12" s="4">
        <v>28</v>
      </c>
      <c r="F12" s="4">
        <v>29</v>
      </c>
      <c r="G12" s="4">
        <v>28</v>
      </c>
      <c r="H12" s="4">
        <v>28</v>
      </c>
      <c r="I12" s="4"/>
      <c r="J12" s="4">
        <f t="shared" ref="J12:J17" si="0">AVERAGE(D12:H12)</f>
        <v>28.2</v>
      </c>
      <c r="K12" s="4">
        <f t="shared" ref="K12:K17" si="1">SUM(D12:H12)</f>
        <v>141</v>
      </c>
      <c r="L12" s="6"/>
      <c r="M12" s="4">
        <f t="shared" ref="M12:M17" si="2">K12-L12</f>
        <v>141</v>
      </c>
      <c r="N12" s="21">
        <v>2</v>
      </c>
      <c r="O12" s="2" t="s">
        <v>171</v>
      </c>
    </row>
    <row r="13" spans="1:15" x14ac:dyDescent="0.25">
      <c r="A13" s="4">
        <f t="shared" ref="A13:A17" si="3">A12+1</f>
        <v>3</v>
      </c>
      <c r="B13" s="9">
        <v>29</v>
      </c>
      <c r="C13" s="5" t="s">
        <v>137</v>
      </c>
      <c r="D13" s="4">
        <v>30</v>
      </c>
      <c r="E13" s="4">
        <v>30</v>
      </c>
      <c r="F13" s="4">
        <v>30</v>
      </c>
      <c r="G13" s="4">
        <v>29</v>
      </c>
      <c r="H13" s="4">
        <v>30</v>
      </c>
      <c r="I13" s="4"/>
      <c r="J13" s="4">
        <f t="shared" si="0"/>
        <v>29.8</v>
      </c>
      <c r="K13" s="4">
        <f t="shared" si="1"/>
        <v>149</v>
      </c>
      <c r="L13" s="6"/>
      <c r="M13" s="4">
        <f t="shared" si="2"/>
        <v>149</v>
      </c>
      <c r="N13" s="21">
        <v>1</v>
      </c>
      <c r="O13" s="2" t="s">
        <v>136</v>
      </c>
    </row>
    <row r="14" spans="1:15" x14ac:dyDescent="0.25">
      <c r="A14" s="63" t="s">
        <v>14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4"/>
      <c r="N14" s="21"/>
    </row>
    <row r="15" spans="1:15" x14ac:dyDescent="0.25">
      <c r="A15" s="62" t="s">
        <v>18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4"/>
      <c r="N15" s="21"/>
    </row>
    <row r="16" spans="1:15" x14ac:dyDescent="0.25">
      <c r="A16" s="4">
        <v>31</v>
      </c>
      <c r="B16" s="4">
        <v>31</v>
      </c>
      <c r="C16" s="6" t="s">
        <v>51</v>
      </c>
      <c r="D16" s="4">
        <v>29</v>
      </c>
      <c r="E16" s="4">
        <v>29</v>
      </c>
      <c r="F16" s="4">
        <v>29</v>
      </c>
      <c r="G16" s="4">
        <v>29</v>
      </c>
      <c r="H16" s="4">
        <v>29</v>
      </c>
      <c r="I16" s="4"/>
      <c r="J16" s="4">
        <f t="shared" si="0"/>
        <v>29</v>
      </c>
      <c r="K16" s="4">
        <f t="shared" si="1"/>
        <v>145</v>
      </c>
      <c r="L16" s="6"/>
      <c r="M16" s="4">
        <f t="shared" si="2"/>
        <v>145</v>
      </c>
      <c r="N16" s="21">
        <v>2</v>
      </c>
      <c r="O16" s="2" t="s">
        <v>46</v>
      </c>
    </row>
    <row r="17" spans="1:15" x14ac:dyDescent="0.25">
      <c r="A17" s="4">
        <f t="shared" si="3"/>
        <v>32</v>
      </c>
      <c r="B17" s="4">
        <v>32</v>
      </c>
      <c r="C17" s="6" t="s">
        <v>133</v>
      </c>
      <c r="D17" s="4">
        <v>30</v>
      </c>
      <c r="E17" s="4">
        <v>30</v>
      </c>
      <c r="F17" s="4">
        <v>30</v>
      </c>
      <c r="G17" s="4">
        <v>30</v>
      </c>
      <c r="H17" s="4">
        <v>30</v>
      </c>
      <c r="I17" s="4"/>
      <c r="J17" s="4">
        <f t="shared" si="0"/>
        <v>30</v>
      </c>
      <c r="K17" s="4">
        <f t="shared" si="1"/>
        <v>150</v>
      </c>
      <c r="L17" s="6"/>
      <c r="M17" s="4">
        <f t="shared" si="2"/>
        <v>150</v>
      </c>
      <c r="N17" s="21">
        <v>1</v>
      </c>
      <c r="O17" s="2" t="s">
        <v>131</v>
      </c>
    </row>
  </sheetData>
  <mergeCells count="11">
    <mergeCell ref="L8:L9"/>
    <mergeCell ref="M8:M9"/>
    <mergeCell ref="A10:M10"/>
    <mergeCell ref="A14:M14"/>
    <mergeCell ref="A15:M15"/>
    <mergeCell ref="A8:A9"/>
    <mergeCell ref="B8:B9"/>
    <mergeCell ref="C8:C9"/>
    <mergeCell ref="D8:H8"/>
    <mergeCell ref="J8:J9"/>
    <mergeCell ref="K8:K9"/>
  </mergeCells>
  <conditionalFormatting sqref="D11:I11">
    <cfRule type="cellIs" dxfId="185" priority="91" operator="lessThanOrEqual">
      <formula>$J$11-3</formula>
    </cfRule>
    <cfRule type="cellIs" dxfId="184" priority="92" operator="greaterThanOrEqual">
      <formula>$J$11+3</formula>
    </cfRule>
  </conditionalFormatting>
  <conditionalFormatting sqref="D12:I12">
    <cfRule type="cellIs" dxfId="183" priority="89" operator="lessThanOrEqual">
      <formula>$J$12-3</formula>
    </cfRule>
    <cfRule type="cellIs" dxfId="182" priority="90" operator="greaterThanOrEqual">
      <formula>$J$12+3</formula>
    </cfRule>
  </conditionalFormatting>
  <conditionalFormatting sqref="D13:I13">
    <cfRule type="cellIs" dxfId="181" priority="87" operator="lessThanOrEqual">
      <formula>$J$13-3</formula>
    </cfRule>
    <cfRule type="cellIs" dxfId="180" priority="88" operator="greaterThanOrEqual">
      <formula>$J$13+3</formula>
    </cfRule>
  </conditionalFormatting>
  <conditionalFormatting sqref="D16:I16">
    <cfRule type="cellIs" dxfId="179" priority="65" operator="lessThanOrEqual">
      <formula>$J$16-3</formula>
    </cfRule>
    <cfRule type="cellIs" dxfId="178" priority="66" operator="greaterThanOrEqual">
      <formula>$J$16+3</formula>
    </cfRule>
  </conditionalFormatting>
  <conditionalFormatting sqref="D17:I17">
    <cfRule type="cellIs" dxfId="177" priority="63" operator="lessThanOrEqual">
      <formula>$J$17-3</formula>
    </cfRule>
    <cfRule type="cellIs" dxfId="176" priority="64" operator="greaterThanOrEqual">
      <formula>$J$17+3</formula>
    </cfRule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4"/>
  <sheetViews>
    <sheetView workbookViewId="0">
      <selection activeCell="M16" sqref="M16"/>
    </sheetView>
  </sheetViews>
  <sheetFormatPr defaultRowHeight="15" x14ac:dyDescent="0.25"/>
  <cols>
    <col min="1" max="1" width="4.140625" style="2" customWidth="1"/>
    <col min="2" max="2" width="7" style="2" customWidth="1"/>
    <col min="3" max="3" width="15.140625" style="2" customWidth="1"/>
    <col min="4" max="6" width="5.5703125" style="2" customWidth="1"/>
    <col min="7" max="7" width="6.42578125" style="2" customWidth="1"/>
    <col min="8" max="8" width="6.140625" style="2" customWidth="1"/>
    <col min="9" max="9" width="8" style="2" customWidth="1"/>
    <col min="10" max="10" width="7.7109375" style="2" customWidth="1"/>
    <col min="11" max="11" width="9.85546875" style="2" customWidth="1"/>
    <col min="12" max="12" width="10.7109375" style="2" customWidth="1"/>
  </cols>
  <sheetData>
    <row r="1" spans="1:12" x14ac:dyDescent="0.25">
      <c r="A1" s="69" t="s">
        <v>190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3" spans="1:12" x14ac:dyDescent="0.25">
      <c r="A3" s="25" t="s">
        <v>0</v>
      </c>
      <c r="C3" s="25" t="s">
        <v>175</v>
      </c>
      <c r="G3" s="2" t="s">
        <v>185</v>
      </c>
    </row>
    <row r="4" spans="1:12" x14ac:dyDescent="0.25">
      <c r="A4" s="25"/>
      <c r="C4" s="25" t="s">
        <v>191</v>
      </c>
      <c r="G4" s="2" t="s">
        <v>193</v>
      </c>
    </row>
    <row r="5" spans="1:12" x14ac:dyDescent="0.25">
      <c r="A5" s="25"/>
      <c r="C5" s="25" t="s">
        <v>192</v>
      </c>
      <c r="G5" s="2" t="s">
        <v>31</v>
      </c>
    </row>
    <row r="6" spans="1:12" x14ac:dyDescent="0.25">
      <c r="A6" s="25" t="s">
        <v>3</v>
      </c>
    </row>
    <row r="8" spans="1:12" x14ac:dyDescent="0.25">
      <c r="A8" s="56" t="s">
        <v>4</v>
      </c>
      <c r="B8" s="56" t="s">
        <v>5</v>
      </c>
      <c r="C8" s="56" t="s">
        <v>6</v>
      </c>
      <c r="D8" s="57" t="s">
        <v>7</v>
      </c>
      <c r="E8" s="57"/>
      <c r="F8" s="57"/>
      <c r="G8" s="57"/>
      <c r="H8" s="57"/>
      <c r="I8" s="56" t="s">
        <v>8</v>
      </c>
      <c r="J8" s="56" t="s">
        <v>9</v>
      </c>
      <c r="K8" s="56" t="s">
        <v>10</v>
      </c>
      <c r="L8" s="56" t="s">
        <v>11</v>
      </c>
    </row>
    <row r="9" spans="1:12" x14ac:dyDescent="0.25">
      <c r="A9" s="56"/>
      <c r="B9" s="56"/>
      <c r="C9" s="56"/>
      <c r="D9" s="24">
        <v>1</v>
      </c>
      <c r="E9" s="24">
        <v>2</v>
      </c>
      <c r="F9" s="24">
        <v>3</v>
      </c>
      <c r="G9" s="24">
        <v>4</v>
      </c>
      <c r="H9" s="24">
        <v>5</v>
      </c>
      <c r="I9" s="56"/>
      <c r="J9" s="56"/>
      <c r="K9" s="56"/>
      <c r="L9" s="56"/>
    </row>
    <row r="10" spans="1:12" x14ac:dyDescent="0.25">
      <c r="A10" s="4">
        <v>1</v>
      </c>
      <c r="B10" s="4">
        <v>51</v>
      </c>
      <c r="C10" s="5" t="s">
        <v>194</v>
      </c>
      <c r="D10" s="4">
        <v>29</v>
      </c>
      <c r="E10" s="4">
        <v>30</v>
      </c>
      <c r="F10" s="4">
        <v>29</v>
      </c>
      <c r="G10" s="4">
        <v>30</v>
      </c>
      <c r="H10" s="4">
        <v>29</v>
      </c>
      <c r="I10" s="4">
        <f>AVERAGE(D10:H10)</f>
        <v>29.4</v>
      </c>
      <c r="J10" s="4">
        <f>SUM(D10:H10)</f>
        <v>147</v>
      </c>
      <c r="K10" s="4"/>
      <c r="L10" s="4">
        <f>J10-K10</f>
        <v>147</v>
      </c>
    </row>
    <row r="11" spans="1:12" x14ac:dyDescent="0.25">
      <c r="A11" s="7"/>
      <c r="B11" s="7"/>
      <c r="C11" s="8"/>
      <c r="D11" s="7"/>
      <c r="E11" s="7"/>
      <c r="F11" s="7"/>
      <c r="G11" s="7"/>
      <c r="H11" s="7"/>
      <c r="I11" s="8"/>
      <c r="J11" s="8"/>
      <c r="K11" s="7"/>
      <c r="L11" s="8"/>
    </row>
    <row r="12" spans="1:12" x14ac:dyDescent="0.25">
      <c r="A12" s="7"/>
      <c r="B12" s="7"/>
      <c r="C12" s="8"/>
      <c r="D12" s="7"/>
      <c r="E12" s="7"/>
      <c r="F12" s="7"/>
      <c r="G12" s="7"/>
      <c r="H12" s="7"/>
      <c r="I12" s="8"/>
      <c r="J12" s="8"/>
      <c r="K12" s="7"/>
      <c r="L12" s="8"/>
    </row>
    <row r="13" spans="1:12" x14ac:dyDescent="0.25">
      <c r="A13" s="7"/>
      <c r="B13" s="7"/>
      <c r="C13" s="8"/>
      <c r="D13" s="7"/>
      <c r="E13" s="7"/>
      <c r="F13" s="7"/>
      <c r="G13" s="7"/>
      <c r="H13" s="7"/>
      <c r="I13" s="8"/>
      <c r="J13" s="8"/>
      <c r="K13" s="7"/>
      <c r="L13" s="8"/>
    </row>
    <row r="14" spans="1:12" x14ac:dyDescent="0.25">
      <c r="A14" s="7"/>
      <c r="B14" s="7"/>
      <c r="C14" s="8"/>
      <c r="D14" s="7"/>
      <c r="E14" s="7"/>
      <c r="F14" s="7"/>
      <c r="G14" s="7"/>
      <c r="H14" s="7"/>
      <c r="I14" s="8"/>
      <c r="J14" s="8"/>
      <c r="K14" s="7"/>
      <c r="L14" s="8"/>
    </row>
  </sheetData>
  <mergeCells count="9">
    <mergeCell ref="A1:L1"/>
    <mergeCell ref="A8:A9"/>
    <mergeCell ref="B8:B9"/>
    <mergeCell ref="C8:C9"/>
    <mergeCell ref="D8:H8"/>
    <mergeCell ref="I8:I9"/>
    <mergeCell ref="J8:J9"/>
    <mergeCell ref="K8:K9"/>
    <mergeCell ref="L8:L9"/>
  </mergeCells>
  <pageMargins left="0" right="0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lessThanOrEqual" id="{CDDDF8D9-C0C9-4C9E-B2D2-C39707E2F9B1}">
            <xm:f>#REF!-3</xm:f>
            <x14:dxf>
              <fill>
                <patternFill>
                  <bgColor rgb="FFFFFF00"/>
                </patternFill>
              </fill>
            </x14:dxf>
          </x14:cfRule>
          <x14:cfRule type="cellIs" priority="32" operator="greaterThanOrEqual" id="{2125E3A9-0BD2-4566-BE20-287FE9E09CEA}">
            <xm:f>#REF!+3</xm:f>
            <x14:dxf>
              <fill>
                <patternFill>
                  <bgColor rgb="FFFF0000"/>
                </patternFill>
              </fill>
            </x14:dxf>
          </x14:cfRule>
          <xm:sqref>D10:H10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70"/>
  <sheetViews>
    <sheetView workbookViewId="0">
      <selection activeCell="M10" sqref="M10"/>
    </sheetView>
  </sheetViews>
  <sheetFormatPr defaultRowHeight="15" x14ac:dyDescent="0.25"/>
  <cols>
    <col min="1" max="1" width="4.140625" style="2" customWidth="1"/>
    <col min="2" max="2" width="7" style="2" customWidth="1"/>
    <col min="3" max="3" width="17" style="2" customWidth="1"/>
    <col min="4" max="6" width="5.5703125" style="2" customWidth="1"/>
    <col min="7" max="7" width="6.42578125" style="2" customWidth="1"/>
    <col min="8" max="9" width="6.140625" style="2" customWidth="1"/>
    <col min="10" max="10" width="8" style="2" customWidth="1"/>
    <col min="11" max="11" width="7.7109375" style="2" customWidth="1"/>
    <col min="12" max="12" width="9.85546875" style="2" customWidth="1"/>
    <col min="13" max="13" width="9.7109375" style="2" customWidth="1"/>
    <col min="14" max="14" width="8.5703125" style="2" customWidth="1"/>
    <col min="15" max="15" width="17.5703125" style="2" customWidth="1"/>
    <col min="16" max="16384" width="9.140625" style="2"/>
  </cols>
  <sheetData>
    <row r="1" spans="1:15" x14ac:dyDescent="0.25">
      <c r="A1" s="10" t="s">
        <v>39</v>
      </c>
    </row>
    <row r="3" spans="1:15" x14ac:dyDescent="0.25">
      <c r="A3" s="10" t="s">
        <v>0</v>
      </c>
      <c r="C3" s="20" t="s">
        <v>180</v>
      </c>
      <c r="G3" s="2" t="s">
        <v>182</v>
      </c>
    </row>
    <row r="4" spans="1:15" x14ac:dyDescent="0.25">
      <c r="A4" s="10"/>
      <c r="C4" s="20" t="s">
        <v>176</v>
      </c>
      <c r="G4" s="2" t="s">
        <v>183</v>
      </c>
    </row>
    <row r="5" spans="1:15" x14ac:dyDescent="0.25">
      <c r="A5" s="10"/>
      <c r="C5" s="20" t="s">
        <v>181</v>
      </c>
      <c r="G5" s="2" t="s">
        <v>31</v>
      </c>
    </row>
    <row r="6" spans="1:15" x14ac:dyDescent="0.25">
      <c r="A6" s="10" t="s">
        <v>3</v>
      </c>
    </row>
    <row r="8" spans="1:15" x14ac:dyDescent="0.25">
      <c r="A8" s="56" t="s">
        <v>4</v>
      </c>
      <c r="B8" s="56" t="s">
        <v>5</v>
      </c>
      <c r="C8" s="56" t="s">
        <v>6</v>
      </c>
      <c r="D8" s="57" t="s">
        <v>7</v>
      </c>
      <c r="E8" s="57"/>
      <c r="F8" s="57"/>
      <c r="G8" s="57"/>
      <c r="H8" s="57"/>
      <c r="I8" s="19"/>
      <c r="J8" s="56" t="s">
        <v>8</v>
      </c>
      <c r="K8" s="56" t="s">
        <v>9</v>
      </c>
      <c r="L8" s="56" t="s">
        <v>10</v>
      </c>
      <c r="M8" s="56" t="s">
        <v>11</v>
      </c>
      <c r="N8" s="21"/>
    </row>
    <row r="9" spans="1:15" x14ac:dyDescent="0.25">
      <c r="A9" s="56"/>
      <c r="B9" s="56"/>
      <c r="C9" s="56"/>
      <c r="D9" s="3">
        <v>1</v>
      </c>
      <c r="E9" s="3">
        <v>2</v>
      </c>
      <c r="F9" s="3">
        <v>3</v>
      </c>
      <c r="G9" s="3">
        <v>4</v>
      </c>
      <c r="H9" s="3">
        <v>5</v>
      </c>
      <c r="I9" s="19"/>
      <c r="J9" s="56"/>
      <c r="K9" s="56"/>
      <c r="L9" s="56"/>
      <c r="M9" s="56"/>
      <c r="N9" s="21"/>
    </row>
    <row r="10" spans="1:15" x14ac:dyDescent="0.25">
      <c r="A10" s="4">
        <v>1</v>
      </c>
      <c r="B10" s="4">
        <v>40</v>
      </c>
      <c r="C10" s="5" t="s">
        <v>105</v>
      </c>
      <c r="D10" s="4">
        <v>30</v>
      </c>
      <c r="E10" s="4">
        <v>30</v>
      </c>
      <c r="F10" s="4">
        <v>29</v>
      </c>
      <c r="G10" s="4">
        <v>30</v>
      </c>
      <c r="H10" s="4">
        <v>30</v>
      </c>
      <c r="I10" s="4"/>
      <c r="J10" s="4">
        <f t="shared" ref="J10:J29" si="0">AVERAGE(D10:H10)</f>
        <v>29.8</v>
      </c>
      <c r="K10" s="4">
        <f t="shared" ref="K10:K29" si="1">SUM(D10:H10)</f>
        <v>149</v>
      </c>
      <c r="L10" s="4"/>
      <c r="M10" s="28">
        <f t="shared" ref="M10:M29" si="2">K10-L10</f>
        <v>149</v>
      </c>
      <c r="N10" s="21">
        <v>1</v>
      </c>
      <c r="O10" s="2" t="s">
        <v>103</v>
      </c>
    </row>
    <row r="11" spans="1:15" x14ac:dyDescent="0.2">
      <c r="A11" s="4">
        <f t="shared" ref="A11:A29" si="3">A10+1</f>
        <v>2</v>
      </c>
      <c r="B11" s="4">
        <v>41</v>
      </c>
      <c r="C11" s="11" t="s">
        <v>165</v>
      </c>
      <c r="D11" s="4">
        <v>28</v>
      </c>
      <c r="E11" s="4">
        <v>28</v>
      </c>
      <c r="F11" s="4">
        <v>27</v>
      </c>
      <c r="G11" s="4">
        <v>28</v>
      </c>
      <c r="H11" s="4">
        <v>28</v>
      </c>
      <c r="I11" s="4"/>
      <c r="J11" s="4">
        <f t="shared" si="0"/>
        <v>27.8</v>
      </c>
      <c r="K11" s="4">
        <f t="shared" si="1"/>
        <v>139</v>
      </c>
      <c r="L11" s="6"/>
      <c r="M11" s="28">
        <f t="shared" si="2"/>
        <v>139</v>
      </c>
      <c r="N11" s="21">
        <v>3</v>
      </c>
      <c r="O11" s="2" t="s">
        <v>163</v>
      </c>
    </row>
    <row r="12" spans="1:15" x14ac:dyDescent="0.25">
      <c r="A12" s="4">
        <f t="shared" si="3"/>
        <v>3</v>
      </c>
      <c r="B12" s="4">
        <v>42</v>
      </c>
      <c r="C12" s="5" t="s">
        <v>63</v>
      </c>
      <c r="D12" s="4">
        <v>25</v>
      </c>
      <c r="E12" s="4">
        <v>25</v>
      </c>
      <c r="F12" s="4">
        <v>25</v>
      </c>
      <c r="G12" s="4">
        <v>25</v>
      </c>
      <c r="H12" s="4">
        <v>25</v>
      </c>
      <c r="I12" s="4"/>
      <c r="J12" s="4">
        <f t="shared" si="0"/>
        <v>25</v>
      </c>
      <c r="K12" s="4">
        <f t="shared" si="1"/>
        <v>125</v>
      </c>
      <c r="L12" s="6"/>
      <c r="M12" s="4">
        <f t="shared" si="2"/>
        <v>125</v>
      </c>
      <c r="N12" s="21"/>
    </row>
    <row r="13" spans="1:15" x14ac:dyDescent="0.25">
      <c r="A13" s="4">
        <f t="shared" si="3"/>
        <v>4</v>
      </c>
      <c r="B13" s="4">
        <v>43</v>
      </c>
      <c r="C13" s="6" t="s">
        <v>107</v>
      </c>
      <c r="D13" s="4">
        <v>25</v>
      </c>
      <c r="E13" s="4">
        <v>29</v>
      </c>
      <c r="F13" s="4">
        <v>28</v>
      </c>
      <c r="G13" s="4">
        <v>27</v>
      </c>
      <c r="H13" s="4">
        <v>26</v>
      </c>
      <c r="I13" s="4"/>
      <c r="J13" s="4">
        <f t="shared" si="0"/>
        <v>27</v>
      </c>
      <c r="K13" s="4">
        <f t="shared" si="1"/>
        <v>135</v>
      </c>
      <c r="L13" s="6"/>
      <c r="M13" s="4">
        <f t="shared" si="2"/>
        <v>135</v>
      </c>
      <c r="N13" s="21"/>
    </row>
    <row r="14" spans="1:15" x14ac:dyDescent="0.25">
      <c r="A14" s="4">
        <f t="shared" si="3"/>
        <v>5</v>
      </c>
      <c r="B14" s="4">
        <v>44</v>
      </c>
      <c r="C14" s="6" t="s">
        <v>161</v>
      </c>
      <c r="D14" s="4">
        <v>25</v>
      </c>
      <c r="E14" s="4">
        <v>25</v>
      </c>
      <c r="F14" s="4">
        <v>25</v>
      </c>
      <c r="G14" s="4">
        <v>25</v>
      </c>
      <c r="H14" s="4">
        <v>25</v>
      </c>
      <c r="I14" s="4"/>
      <c r="J14" s="4">
        <f t="shared" si="0"/>
        <v>25</v>
      </c>
      <c r="K14" s="4">
        <f t="shared" si="1"/>
        <v>125</v>
      </c>
      <c r="L14" s="6"/>
      <c r="M14" s="4">
        <f t="shared" si="2"/>
        <v>125</v>
      </c>
      <c r="N14" s="21"/>
    </row>
    <row r="15" spans="1:15" x14ac:dyDescent="0.25">
      <c r="A15" s="4">
        <f t="shared" si="3"/>
        <v>6</v>
      </c>
      <c r="B15" s="4">
        <v>45</v>
      </c>
      <c r="C15" s="6" t="s">
        <v>109</v>
      </c>
      <c r="D15" s="4">
        <v>27</v>
      </c>
      <c r="E15" s="4">
        <v>26</v>
      </c>
      <c r="F15" s="4">
        <v>25</v>
      </c>
      <c r="G15" s="4">
        <v>25</v>
      </c>
      <c r="H15" s="4">
        <v>27</v>
      </c>
      <c r="I15" s="4"/>
      <c r="J15" s="4">
        <f t="shared" si="0"/>
        <v>26</v>
      </c>
      <c r="K15" s="4">
        <f t="shared" si="1"/>
        <v>130</v>
      </c>
      <c r="L15" s="6"/>
      <c r="M15" s="4">
        <f t="shared" si="2"/>
        <v>130</v>
      </c>
      <c r="N15" s="21"/>
    </row>
    <row r="16" spans="1:15" x14ac:dyDescent="0.25">
      <c r="A16" s="4">
        <f t="shared" si="3"/>
        <v>7</v>
      </c>
      <c r="B16" s="4">
        <v>46</v>
      </c>
      <c r="C16" s="6" t="s">
        <v>47</v>
      </c>
      <c r="D16" s="15">
        <v>26</v>
      </c>
      <c r="E16" s="15">
        <v>26</v>
      </c>
      <c r="F16" s="4">
        <v>30</v>
      </c>
      <c r="G16" s="4">
        <v>29</v>
      </c>
      <c r="H16" s="4">
        <v>29</v>
      </c>
      <c r="I16" s="4"/>
      <c r="J16" s="4">
        <f t="shared" si="0"/>
        <v>28</v>
      </c>
      <c r="K16" s="4">
        <f t="shared" si="1"/>
        <v>140</v>
      </c>
      <c r="L16" s="6"/>
      <c r="M16" s="28">
        <f t="shared" si="2"/>
        <v>140</v>
      </c>
      <c r="N16" s="21">
        <v>2</v>
      </c>
      <c r="O16" s="2" t="s">
        <v>46</v>
      </c>
    </row>
    <row r="17" spans="1:14" x14ac:dyDescent="0.25">
      <c r="A17" s="4">
        <f t="shared" si="3"/>
        <v>8</v>
      </c>
      <c r="B17" s="4">
        <v>47</v>
      </c>
      <c r="C17" s="6" t="s">
        <v>50</v>
      </c>
      <c r="D17" s="15">
        <v>25</v>
      </c>
      <c r="E17" s="15">
        <v>25</v>
      </c>
      <c r="F17" s="4">
        <v>25</v>
      </c>
      <c r="G17" s="4">
        <v>25</v>
      </c>
      <c r="H17" s="4">
        <v>25</v>
      </c>
      <c r="I17" s="4"/>
      <c r="J17" s="4">
        <f t="shared" si="0"/>
        <v>25</v>
      </c>
      <c r="K17" s="4">
        <f t="shared" si="1"/>
        <v>125</v>
      </c>
      <c r="L17" s="6"/>
      <c r="M17" s="4">
        <f t="shared" si="2"/>
        <v>125</v>
      </c>
      <c r="N17" s="21"/>
    </row>
    <row r="18" spans="1:14" x14ac:dyDescent="0.25">
      <c r="A18" s="4">
        <f t="shared" si="3"/>
        <v>9</v>
      </c>
      <c r="B18" s="4">
        <v>48</v>
      </c>
      <c r="C18" s="6" t="s">
        <v>184</v>
      </c>
      <c r="D18" s="4">
        <v>25</v>
      </c>
      <c r="E18" s="4">
        <v>25</v>
      </c>
      <c r="F18" s="4">
        <v>25</v>
      </c>
      <c r="G18" s="4">
        <v>25</v>
      </c>
      <c r="H18" s="4">
        <v>25</v>
      </c>
      <c r="I18" s="4"/>
      <c r="J18" s="4">
        <f t="shared" si="0"/>
        <v>25</v>
      </c>
      <c r="K18" s="4">
        <f t="shared" si="1"/>
        <v>125</v>
      </c>
      <c r="L18" s="6"/>
      <c r="M18" s="4">
        <f t="shared" si="2"/>
        <v>125</v>
      </c>
      <c r="N18" s="21"/>
    </row>
    <row r="19" spans="1:14" x14ac:dyDescent="0.25">
      <c r="A19" s="4">
        <f t="shared" si="3"/>
        <v>10</v>
      </c>
      <c r="B19" s="4">
        <v>49</v>
      </c>
      <c r="C19" s="6" t="s">
        <v>111</v>
      </c>
      <c r="D19" s="4">
        <v>26</v>
      </c>
      <c r="E19" s="4">
        <v>25</v>
      </c>
      <c r="F19" s="4">
        <v>26</v>
      </c>
      <c r="G19" s="4">
        <v>26</v>
      </c>
      <c r="H19" s="4">
        <v>25</v>
      </c>
      <c r="I19" s="4"/>
      <c r="J19" s="4">
        <f t="shared" si="0"/>
        <v>25.6</v>
      </c>
      <c r="K19" s="4">
        <f t="shared" si="1"/>
        <v>128</v>
      </c>
      <c r="L19" s="6"/>
      <c r="M19" s="4">
        <f t="shared" si="2"/>
        <v>128</v>
      </c>
      <c r="N19" s="21"/>
    </row>
    <row r="20" spans="1:14" x14ac:dyDescent="0.25">
      <c r="A20" s="4">
        <f t="shared" si="3"/>
        <v>11</v>
      </c>
      <c r="B20" s="9">
        <v>50</v>
      </c>
      <c r="C20" s="6" t="s">
        <v>142</v>
      </c>
      <c r="D20" s="4">
        <v>29</v>
      </c>
      <c r="E20" s="4">
        <v>27</v>
      </c>
      <c r="F20" s="4">
        <v>25</v>
      </c>
      <c r="G20" s="4">
        <v>25</v>
      </c>
      <c r="H20" s="4">
        <v>25</v>
      </c>
      <c r="I20" s="4"/>
      <c r="J20" s="4">
        <f t="shared" si="0"/>
        <v>26.2</v>
      </c>
      <c r="K20" s="4">
        <f t="shared" si="1"/>
        <v>131</v>
      </c>
      <c r="L20" s="6"/>
      <c r="M20" s="4">
        <f t="shared" si="2"/>
        <v>131</v>
      </c>
      <c r="N20" s="21"/>
    </row>
    <row r="21" spans="1:14" x14ac:dyDescent="0.25">
      <c r="A21" s="4">
        <f t="shared" si="3"/>
        <v>12</v>
      </c>
      <c r="B21" s="9"/>
      <c r="C21" s="6"/>
      <c r="D21" s="4"/>
      <c r="E21" s="4"/>
      <c r="F21" s="4"/>
      <c r="G21" s="4"/>
      <c r="H21" s="4"/>
      <c r="I21" s="4"/>
      <c r="J21" s="4" t="e">
        <f t="shared" si="0"/>
        <v>#DIV/0!</v>
      </c>
      <c r="K21" s="4">
        <f t="shared" si="1"/>
        <v>0</v>
      </c>
      <c r="L21" s="6"/>
      <c r="M21" s="4">
        <f t="shared" si="2"/>
        <v>0</v>
      </c>
      <c r="N21" s="21"/>
    </row>
    <row r="22" spans="1:14" x14ac:dyDescent="0.25">
      <c r="A22" s="4">
        <f t="shared" si="3"/>
        <v>13</v>
      </c>
      <c r="B22" s="4"/>
      <c r="C22" s="6"/>
      <c r="D22" s="4"/>
      <c r="E22" s="4"/>
      <c r="F22" s="4"/>
      <c r="G22" s="4"/>
      <c r="H22" s="4"/>
      <c r="I22" s="4"/>
      <c r="J22" s="4" t="e">
        <f t="shared" si="0"/>
        <v>#DIV/0!</v>
      </c>
      <c r="K22" s="4">
        <f t="shared" si="1"/>
        <v>0</v>
      </c>
      <c r="L22" s="6"/>
      <c r="M22" s="4">
        <f t="shared" si="2"/>
        <v>0</v>
      </c>
      <c r="N22" s="21"/>
    </row>
    <row r="23" spans="1:14" x14ac:dyDescent="0.25">
      <c r="A23" s="4">
        <f t="shared" si="3"/>
        <v>14</v>
      </c>
      <c r="B23" s="4"/>
      <c r="C23" s="6"/>
      <c r="D23" s="4"/>
      <c r="E23" s="4"/>
      <c r="F23" s="4"/>
      <c r="G23" s="4"/>
      <c r="H23" s="4"/>
      <c r="I23" s="4"/>
      <c r="J23" s="4" t="e">
        <f t="shared" si="0"/>
        <v>#DIV/0!</v>
      </c>
      <c r="K23" s="4">
        <f t="shared" si="1"/>
        <v>0</v>
      </c>
      <c r="L23" s="6"/>
      <c r="M23" s="4">
        <f t="shared" si="2"/>
        <v>0</v>
      </c>
      <c r="N23" s="21"/>
    </row>
    <row r="24" spans="1:14" x14ac:dyDescent="0.25">
      <c r="A24" s="4">
        <f t="shared" si="3"/>
        <v>15</v>
      </c>
      <c r="B24" s="4"/>
      <c r="C24" s="6"/>
      <c r="D24" s="4"/>
      <c r="E24" s="4"/>
      <c r="F24" s="4"/>
      <c r="G24" s="4"/>
      <c r="H24" s="4"/>
      <c r="I24" s="4"/>
      <c r="J24" s="4" t="e">
        <f t="shared" si="0"/>
        <v>#DIV/0!</v>
      </c>
      <c r="K24" s="4">
        <f t="shared" si="1"/>
        <v>0</v>
      </c>
      <c r="L24" s="6"/>
      <c r="M24" s="4">
        <f t="shared" si="2"/>
        <v>0</v>
      </c>
      <c r="N24" s="21"/>
    </row>
    <row r="25" spans="1:14" x14ac:dyDescent="0.25">
      <c r="A25" s="4">
        <f t="shared" si="3"/>
        <v>16</v>
      </c>
      <c r="B25" s="4"/>
      <c r="C25" s="6"/>
      <c r="D25" s="4"/>
      <c r="E25" s="4"/>
      <c r="F25" s="4"/>
      <c r="G25" s="4"/>
      <c r="H25" s="4"/>
      <c r="I25" s="4"/>
      <c r="J25" s="4" t="e">
        <f t="shared" si="0"/>
        <v>#DIV/0!</v>
      </c>
      <c r="K25" s="4">
        <f t="shared" si="1"/>
        <v>0</v>
      </c>
      <c r="L25" s="6"/>
      <c r="M25" s="4">
        <f t="shared" si="2"/>
        <v>0</v>
      </c>
      <c r="N25" s="21"/>
    </row>
    <row r="26" spans="1:14" x14ac:dyDescent="0.25">
      <c r="A26" s="4">
        <f t="shared" si="3"/>
        <v>17</v>
      </c>
      <c r="B26" s="4"/>
      <c r="C26" s="6"/>
      <c r="D26" s="4"/>
      <c r="E26" s="4"/>
      <c r="F26" s="4"/>
      <c r="G26" s="4"/>
      <c r="H26" s="4"/>
      <c r="I26" s="4"/>
      <c r="J26" s="4" t="e">
        <f t="shared" si="0"/>
        <v>#DIV/0!</v>
      </c>
      <c r="K26" s="4">
        <f t="shared" si="1"/>
        <v>0</v>
      </c>
      <c r="L26" s="6"/>
      <c r="M26" s="4">
        <f t="shared" si="2"/>
        <v>0</v>
      </c>
      <c r="N26" s="21"/>
    </row>
    <row r="27" spans="1:14" x14ac:dyDescent="0.25">
      <c r="A27" s="4">
        <f t="shared" si="3"/>
        <v>18</v>
      </c>
      <c r="B27" s="4"/>
      <c r="C27" s="6"/>
      <c r="D27" s="4"/>
      <c r="E27" s="4"/>
      <c r="F27" s="4"/>
      <c r="G27" s="4"/>
      <c r="H27" s="4"/>
      <c r="I27" s="4"/>
      <c r="J27" s="4" t="e">
        <f t="shared" si="0"/>
        <v>#DIV/0!</v>
      </c>
      <c r="K27" s="4">
        <f t="shared" si="1"/>
        <v>0</v>
      </c>
      <c r="L27" s="6"/>
      <c r="M27" s="4">
        <f t="shared" si="2"/>
        <v>0</v>
      </c>
      <c r="N27" s="21"/>
    </row>
    <row r="28" spans="1:14" x14ac:dyDescent="0.25">
      <c r="A28" s="4">
        <f t="shared" si="3"/>
        <v>19</v>
      </c>
      <c r="B28" s="4"/>
      <c r="C28" s="6"/>
      <c r="D28" s="4"/>
      <c r="E28" s="4"/>
      <c r="F28" s="4"/>
      <c r="G28" s="4"/>
      <c r="H28" s="4"/>
      <c r="I28" s="4"/>
      <c r="J28" s="4" t="e">
        <f t="shared" si="0"/>
        <v>#DIV/0!</v>
      </c>
      <c r="K28" s="4">
        <f t="shared" si="1"/>
        <v>0</v>
      </c>
      <c r="L28" s="6"/>
      <c r="M28" s="4">
        <f t="shared" si="2"/>
        <v>0</v>
      </c>
      <c r="N28" s="21"/>
    </row>
    <row r="29" spans="1:14" x14ac:dyDescent="0.25">
      <c r="A29" s="4">
        <f t="shared" si="3"/>
        <v>20</v>
      </c>
      <c r="B29" s="4"/>
      <c r="C29" s="6"/>
      <c r="D29" s="4"/>
      <c r="E29" s="4"/>
      <c r="F29" s="4"/>
      <c r="G29" s="4"/>
      <c r="H29" s="4"/>
      <c r="I29" s="4"/>
      <c r="J29" s="4" t="e">
        <f t="shared" si="0"/>
        <v>#DIV/0!</v>
      </c>
      <c r="K29" s="4">
        <f t="shared" si="1"/>
        <v>0</v>
      </c>
      <c r="L29" s="6"/>
      <c r="M29" s="4">
        <f t="shared" si="2"/>
        <v>0</v>
      </c>
      <c r="N29" s="21"/>
    </row>
    <row r="30" spans="1:14" x14ac:dyDescent="0.25">
      <c r="A30" s="10" t="s">
        <v>0</v>
      </c>
      <c r="C30" s="20" t="s">
        <v>29</v>
      </c>
      <c r="G30" s="2" t="s">
        <v>2</v>
      </c>
    </row>
    <row r="31" spans="1:14" x14ac:dyDescent="0.25">
      <c r="A31" s="10"/>
      <c r="C31" s="20" t="s">
        <v>30</v>
      </c>
      <c r="G31" s="2" t="s">
        <v>12</v>
      </c>
    </row>
    <row r="32" spans="1:14" x14ac:dyDescent="0.25">
      <c r="A32" s="10"/>
      <c r="C32" s="20" t="s">
        <v>1</v>
      </c>
      <c r="G32" s="2" t="s">
        <v>31</v>
      </c>
    </row>
    <row r="33" spans="1:14" x14ac:dyDescent="0.25">
      <c r="A33" s="10" t="s">
        <v>3</v>
      </c>
    </row>
    <row r="35" spans="1:14" x14ac:dyDescent="0.25">
      <c r="A35" s="56" t="s">
        <v>4</v>
      </c>
      <c r="B35" s="56" t="s">
        <v>5</v>
      </c>
      <c r="C35" s="56" t="s">
        <v>6</v>
      </c>
      <c r="D35" s="57" t="s">
        <v>7</v>
      </c>
      <c r="E35" s="57"/>
      <c r="F35" s="57"/>
      <c r="G35" s="57"/>
      <c r="H35" s="57"/>
      <c r="I35" s="19"/>
      <c r="J35" s="56" t="s">
        <v>8</v>
      </c>
      <c r="K35" s="56" t="s">
        <v>9</v>
      </c>
      <c r="L35" s="56" t="s">
        <v>10</v>
      </c>
      <c r="M35" s="56" t="s">
        <v>11</v>
      </c>
    </row>
    <row r="36" spans="1:14" x14ac:dyDescent="0.25">
      <c r="A36" s="56"/>
      <c r="B36" s="56"/>
      <c r="C36" s="56"/>
      <c r="D36" s="3">
        <v>1</v>
      </c>
      <c r="E36" s="3">
        <v>2</v>
      </c>
      <c r="F36" s="3">
        <v>3</v>
      </c>
      <c r="G36" s="3">
        <v>4</v>
      </c>
      <c r="H36" s="3">
        <v>5</v>
      </c>
      <c r="I36" s="19">
        <v>6</v>
      </c>
      <c r="J36" s="56"/>
      <c r="K36" s="56"/>
      <c r="L36" s="56"/>
      <c r="M36" s="56"/>
    </row>
    <row r="37" spans="1:14" x14ac:dyDescent="0.25">
      <c r="A37" s="59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1"/>
    </row>
    <row r="38" spans="1:14" x14ac:dyDescent="0.25">
      <c r="A38" s="4">
        <v>1</v>
      </c>
      <c r="B38" s="4"/>
      <c r="C38" s="5"/>
      <c r="D38" s="4"/>
      <c r="E38" s="4"/>
      <c r="F38" s="4"/>
      <c r="G38" s="4"/>
      <c r="H38" s="4"/>
      <c r="I38" s="4"/>
      <c r="J38" s="4" t="e">
        <f>AVERAGE(D38:H38)</f>
        <v>#DIV/0!</v>
      </c>
      <c r="K38" s="4">
        <f>SUM(D38:H38)</f>
        <v>0</v>
      </c>
      <c r="L38" s="4"/>
      <c r="M38" s="4">
        <f>K38-L38</f>
        <v>0</v>
      </c>
    </row>
    <row r="39" spans="1:14" x14ac:dyDescent="0.2">
      <c r="A39" s="4">
        <f>A38+1</f>
        <v>2</v>
      </c>
      <c r="B39" s="4"/>
      <c r="C39" s="11"/>
      <c r="D39" s="4"/>
      <c r="E39" s="4"/>
      <c r="F39" s="4"/>
      <c r="G39" s="4"/>
      <c r="H39" s="4"/>
      <c r="I39" s="4"/>
      <c r="J39" s="4" t="e">
        <f t="shared" ref="J39:J57" si="4">AVERAGE(D39:H39)</f>
        <v>#DIV/0!</v>
      </c>
      <c r="K39" s="4">
        <f t="shared" ref="K39:K57" si="5">SUM(D39:H39)</f>
        <v>0</v>
      </c>
      <c r="L39" s="6"/>
      <c r="M39" s="4">
        <f t="shared" ref="M39:M57" si="6">K39-L39</f>
        <v>0</v>
      </c>
    </row>
    <row r="40" spans="1:14" x14ac:dyDescent="0.25">
      <c r="A40" s="4">
        <f t="shared" ref="A40:A70" si="7">A39+1</f>
        <v>3</v>
      </c>
      <c r="B40" s="9"/>
      <c r="C40" s="5"/>
      <c r="D40" s="4"/>
      <c r="E40" s="4"/>
      <c r="F40" s="4"/>
      <c r="G40" s="4"/>
      <c r="H40" s="4"/>
      <c r="I40" s="4"/>
      <c r="J40" s="4" t="e">
        <f t="shared" si="4"/>
        <v>#DIV/0!</v>
      </c>
      <c r="K40" s="4">
        <f t="shared" si="5"/>
        <v>0</v>
      </c>
      <c r="L40" s="6"/>
      <c r="M40" s="4">
        <f t="shared" si="6"/>
        <v>0</v>
      </c>
    </row>
    <row r="41" spans="1:14" x14ac:dyDescent="0.25">
      <c r="A41" s="4">
        <f t="shared" si="7"/>
        <v>4</v>
      </c>
      <c r="B41" s="4"/>
      <c r="C41" s="6"/>
      <c r="D41" s="4"/>
      <c r="E41" s="4"/>
      <c r="F41" s="4"/>
      <c r="G41" s="4"/>
      <c r="H41" s="4"/>
      <c r="I41" s="4"/>
      <c r="J41" s="4" t="e">
        <f t="shared" si="4"/>
        <v>#DIV/0!</v>
      </c>
      <c r="K41" s="4">
        <f t="shared" si="5"/>
        <v>0</v>
      </c>
      <c r="L41" s="6"/>
      <c r="M41" s="4">
        <f t="shared" si="6"/>
        <v>0</v>
      </c>
    </row>
    <row r="42" spans="1:14" x14ac:dyDescent="0.25">
      <c r="A42" s="4">
        <f t="shared" si="7"/>
        <v>5</v>
      </c>
      <c r="B42" s="4"/>
      <c r="C42" s="6"/>
      <c r="D42" s="4"/>
      <c r="E42" s="4"/>
      <c r="F42" s="4"/>
      <c r="G42" s="4"/>
      <c r="H42" s="4"/>
      <c r="I42" s="4"/>
      <c r="J42" s="4" t="e">
        <f t="shared" si="4"/>
        <v>#DIV/0!</v>
      </c>
      <c r="K42" s="4">
        <f t="shared" si="5"/>
        <v>0</v>
      </c>
      <c r="L42" s="6"/>
      <c r="M42" s="4">
        <f t="shared" si="6"/>
        <v>0</v>
      </c>
    </row>
    <row r="43" spans="1:14" x14ac:dyDescent="0.25">
      <c r="A43" s="4">
        <f t="shared" si="7"/>
        <v>6</v>
      </c>
      <c r="B43" s="4"/>
      <c r="C43" s="6"/>
      <c r="D43" s="4"/>
      <c r="E43" s="4"/>
      <c r="F43" s="4"/>
      <c r="G43" s="4"/>
      <c r="H43" s="4"/>
      <c r="I43" s="4"/>
      <c r="J43" s="4" t="e">
        <f t="shared" si="4"/>
        <v>#DIV/0!</v>
      </c>
      <c r="K43" s="4">
        <f t="shared" si="5"/>
        <v>0</v>
      </c>
      <c r="L43" s="6"/>
      <c r="M43" s="4">
        <f t="shared" si="6"/>
        <v>0</v>
      </c>
    </row>
    <row r="44" spans="1:14" x14ac:dyDescent="0.25">
      <c r="A44" s="4">
        <f t="shared" si="7"/>
        <v>7</v>
      </c>
      <c r="B44" s="9"/>
      <c r="C44" s="6"/>
      <c r="D44" s="4"/>
      <c r="E44" s="4"/>
      <c r="F44" s="4"/>
      <c r="G44" s="4"/>
      <c r="H44" s="4"/>
      <c r="I44" s="4"/>
      <c r="J44" s="4" t="e">
        <f t="shared" si="4"/>
        <v>#DIV/0!</v>
      </c>
      <c r="K44" s="4">
        <f t="shared" si="5"/>
        <v>0</v>
      </c>
      <c r="L44" s="6"/>
      <c r="M44" s="4">
        <f t="shared" si="6"/>
        <v>0</v>
      </c>
    </row>
    <row r="45" spans="1:14" x14ac:dyDescent="0.25">
      <c r="A45" s="4">
        <f t="shared" si="7"/>
        <v>8</v>
      </c>
      <c r="B45" s="9"/>
      <c r="C45" s="6"/>
      <c r="D45" s="4"/>
      <c r="E45" s="4"/>
      <c r="F45" s="4"/>
      <c r="G45" s="4"/>
      <c r="H45" s="4"/>
      <c r="I45" s="4"/>
      <c r="J45" s="4" t="e">
        <f t="shared" si="4"/>
        <v>#DIV/0!</v>
      </c>
      <c r="K45" s="4">
        <f t="shared" si="5"/>
        <v>0</v>
      </c>
      <c r="L45" s="6"/>
      <c r="M45" s="4">
        <f t="shared" si="6"/>
        <v>0</v>
      </c>
    </row>
    <row r="46" spans="1:14" x14ac:dyDescent="0.25">
      <c r="A46" s="4">
        <f t="shared" si="7"/>
        <v>9</v>
      </c>
      <c r="B46" s="9"/>
      <c r="C46" s="6"/>
      <c r="D46" s="4"/>
      <c r="E46" s="4"/>
      <c r="F46" s="4"/>
      <c r="G46" s="4"/>
      <c r="H46" s="4"/>
      <c r="I46" s="4"/>
      <c r="J46" s="4" t="e">
        <f t="shared" si="4"/>
        <v>#DIV/0!</v>
      </c>
      <c r="K46" s="4">
        <f t="shared" si="5"/>
        <v>0</v>
      </c>
      <c r="L46" s="6"/>
      <c r="M46" s="4">
        <f t="shared" si="6"/>
        <v>0</v>
      </c>
    </row>
    <row r="47" spans="1:14" x14ac:dyDescent="0.25">
      <c r="A47" s="4">
        <f>A46+1</f>
        <v>10</v>
      </c>
      <c r="B47" s="9"/>
      <c r="C47" s="6"/>
      <c r="D47" s="4"/>
      <c r="E47" s="4"/>
      <c r="F47" s="4"/>
      <c r="G47" s="4"/>
      <c r="H47" s="4"/>
      <c r="I47" s="4"/>
      <c r="J47" s="4" t="e">
        <f t="shared" si="4"/>
        <v>#DIV/0!</v>
      </c>
      <c r="K47" s="4">
        <f t="shared" si="5"/>
        <v>0</v>
      </c>
      <c r="L47" s="6"/>
      <c r="M47" s="4">
        <f t="shared" si="6"/>
        <v>0</v>
      </c>
      <c r="N47" s="16"/>
    </row>
    <row r="48" spans="1:14" x14ac:dyDescent="0.25">
      <c r="A48" s="4">
        <f t="shared" si="7"/>
        <v>11</v>
      </c>
      <c r="B48" s="9"/>
      <c r="C48" s="6"/>
      <c r="D48" s="4"/>
      <c r="E48" s="4"/>
      <c r="F48" s="4"/>
      <c r="G48" s="4"/>
      <c r="H48" s="4"/>
      <c r="I48" s="4"/>
      <c r="J48" s="4" t="e">
        <f t="shared" si="4"/>
        <v>#DIV/0!</v>
      </c>
      <c r="K48" s="4">
        <f t="shared" si="5"/>
        <v>0</v>
      </c>
      <c r="L48" s="6"/>
      <c r="M48" s="4">
        <f t="shared" si="6"/>
        <v>0</v>
      </c>
      <c r="N48" s="16"/>
    </row>
    <row r="49" spans="1:14" x14ac:dyDescent="0.25">
      <c r="A49" s="4">
        <f t="shared" si="7"/>
        <v>12</v>
      </c>
      <c r="B49" s="9"/>
      <c r="C49" s="6"/>
      <c r="D49" s="4"/>
      <c r="E49" s="4"/>
      <c r="F49" s="4"/>
      <c r="G49" s="4"/>
      <c r="H49" s="4"/>
      <c r="I49" s="4"/>
      <c r="J49" s="4" t="e">
        <f t="shared" si="4"/>
        <v>#DIV/0!</v>
      </c>
      <c r="K49" s="4">
        <f t="shared" si="5"/>
        <v>0</v>
      </c>
      <c r="L49" s="6"/>
      <c r="M49" s="4">
        <f t="shared" si="6"/>
        <v>0</v>
      </c>
      <c r="N49" s="16"/>
    </row>
    <row r="50" spans="1:14" x14ac:dyDescent="0.25">
      <c r="A50" s="4">
        <f t="shared" si="7"/>
        <v>13</v>
      </c>
      <c r="B50" s="4"/>
      <c r="C50" s="6"/>
      <c r="D50" s="4"/>
      <c r="E50" s="4"/>
      <c r="F50" s="4"/>
      <c r="G50" s="4"/>
      <c r="H50" s="4"/>
      <c r="I50" s="4"/>
      <c r="J50" s="4" t="e">
        <f t="shared" si="4"/>
        <v>#DIV/0!</v>
      </c>
      <c r="K50" s="4">
        <f t="shared" si="5"/>
        <v>0</v>
      </c>
      <c r="L50" s="6"/>
      <c r="M50" s="4">
        <f t="shared" si="6"/>
        <v>0</v>
      </c>
      <c r="N50" s="16"/>
    </row>
    <row r="51" spans="1:14" x14ac:dyDescent="0.25">
      <c r="A51" s="4">
        <f t="shared" si="7"/>
        <v>14</v>
      </c>
      <c r="B51" s="4"/>
      <c r="C51" s="6"/>
      <c r="D51" s="4"/>
      <c r="E51" s="4"/>
      <c r="F51" s="4"/>
      <c r="G51" s="4"/>
      <c r="H51" s="4"/>
      <c r="I51" s="4"/>
      <c r="J51" s="4" t="e">
        <f t="shared" si="4"/>
        <v>#DIV/0!</v>
      </c>
      <c r="K51" s="4">
        <f t="shared" si="5"/>
        <v>0</v>
      </c>
      <c r="L51" s="6"/>
      <c r="M51" s="4">
        <f t="shared" si="6"/>
        <v>0</v>
      </c>
      <c r="N51" s="18"/>
    </row>
    <row r="52" spans="1:14" x14ac:dyDescent="0.25">
      <c r="A52" s="4">
        <f t="shared" si="7"/>
        <v>15</v>
      </c>
      <c r="B52" s="4"/>
      <c r="C52" s="6"/>
      <c r="D52" s="4"/>
      <c r="E52" s="4"/>
      <c r="F52" s="4"/>
      <c r="G52" s="4"/>
      <c r="H52" s="4"/>
      <c r="I52" s="4"/>
      <c r="J52" s="4" t="e">
        <f t="shared" si="4"/>
        <v>#DIV/0!</v>
      </c>
      <c r="K52" s="4">
        <f t="shared" si="5"/>
        <v>0</v>
      </c>
      <c r="L52" s="6"/>
      <c r="M52" s="4">
        <f t="shared" si="6"/>
        <v>0</v>
      </c>
      <c r="N52" s="17"/>
    </row>
    <row r="53" spans="1:14" x14ac:dyDescent="0.25">
      <c r="A53" s="4">
        <f t="shared" si="7"/>
        <v>16</v>
      </c>
      <c r="B53" s="4"/>
      <c r="C53" s="6"/>
      <c r="D53" s="4"/>
      <c r="E53" s="4"/>
      <c r="F53" s="4"/>
      <c r="G53" s="4"/>
      <c r="H53" s="4"/>
      <c r="I53" s="4"/>
      <c r="J53" s="4" t="e">
        <f t="shared" si="4"/>
        <v>#DIV/0!</v>
      </c>
      <c r="K53" s="4">
        <f t="shared" si="5"/>
        <v>0</v>
      </c>
      <c r="L53" s="6"/>
      <c r="M53" s="4">
        <f t="shared" si="6"/>
        <v>0</v>
      </c>
      <c r="N53" s="12"/>
    </row>
    <row r="54" spans="1:14" x14ac:dyDescent="0.25">
      <c r="A54" s="4">
        <f t="shared" si="7"/>
        <v>17</v>
      </c>
      <c r="B54" s="4"/>
      <c r="C54" s="6"/>
      <c r="D54" s="4"/>
      <c r="E54" s="4"/>
      <c r="F54" s="4"/>
      <c r="G54" s="4"/>
      <c r="H54" s="4"/>
      <c r="I54" s="4"/>
      <c r="J54" s="4" t="e">
        <f t="shared" si="4"/>
        <v>#DIV/0!</v>
      </c>
      <c r="K54" s="4">
        <f t="shared" si="5"/>
        <v>0</v>
      </c>
      <c r="L54" s="6"/>
      <c r="M54" s="4">
        <f t="shared" si="6"/>
        <v>0</v>
      </c>
    </row>
    <row r="55" spans="1:14" x14ac:dyDescent="0.25">
      <c r="A55" s="4">
        <f t="shared" si="7"/>
        <v>18</v>
      </c>
      <c r="B55" s="4"/>
      <c r="C55" s="6"/>
      <c r="D55" s="4"/>
      <c r="E55" s="4"/>
      <c r="F55" s="4"/>
      <c r="G55" s="4"/>
      <c r="H55" s="4"/>
      <c r="I55" s="4"/>
      <c r="J55" s="4" t="e">
        <f t="shared" si="4"/>
        <v>#DIV/0!</v>
      </c>
      <c r="K55" s="4">
        <f t="shared" si="5"/>
        <v>0</v>
      </c>
      <c r="L55" s="6"/>
      <c r="M55" s="4">
        <f t="shared" si="6"/>
        <v>0</v>
      </c>
    </row>
    <row r="56" spans="1:14" x14ac:dyDescent="0.25">
      <c r="A56" s="4">
        <f t="shared" si="7"/>
        <v>19</v>
      </c>
      <c r="B56" s="4"/>
      <c r="C56" s="6"/>
      <c r="D56" s="4"/>
      <c r="E56" s="4"/>
      <c r="F56" s="4"/>
      <c r="G56" s="4"/>
      <c r="H56" s="4"/>
      <c r="I56" s="4"/>
      <c r="J56" s="4" t="e">
        <f t="shared" si="4"/>
        <v>#DIV/0!</v>
      </c>
      <c r="K56" s="4">
        <f t="shared" si="5"/>
        <v>0</v>
      </c>
      <c r="L56" s="6"/>
      <c r="M56" s="4">
        <f t="shared" si="6"/>
        <v>0</v>
      </c>
    </row>
    <row r="57" spans="1:14" x14ac:dyDescent="0.25">
      <c r="A57" s="4">
        <f t="shared" si="7"/>
        <v>20</v>
      </c>
      <c r="B57" s="4"/>
      <c r="C57" s="6"/>
      <c r="D57" s="4"/>
      <c r="E57" s="4"/>
      <c r="F57" s="4"/>
      <c r="G57" s="4"/>
      <c r="H57" s="4"/>
      <c r="I57" s="4"/>
      <c r="J57" s="4" t="e">
        <f t="shared" si="4"/>
        <v>#DIV/0!</v>
      </c>
      <c r="K57" s="4">
        <f t="shared" si="5"/>
        <v>0</v>
      </c>
      <c r="L57" s="6"/>
      <c r="M57" s="4">
        <f t="shared" si="6"/>
        <v>0</v>
      </c>
    </row>
    <row r="58" spans="1:14" x14ac:dyDescent="0.25">
      <c r="A58" s="4">
        <f t="shared" si="7"/>
        <v>21</v>
      </c>
      <c r="B58" s="9"/>
      <c r="C58" s="6"/>
      <c r="D58" s="4"/>
      <c r="E58" s="4"/>
      <c r="F58" s="4"/>
      <c r="G58" s="4"/>
      <c r="H58" s="4"/>
      <c r="I58" s="4"/>
      <c r="J58" s="4" t="e">
        <f t="shared" ref="J58:J70" si="8">AVERAGE(D58:H58)</f>
        <v>#DIV/0!</v>
      </c>
      <c r="K58" s="4">
        <f t="shared" ref="K58:K70" si="9">SUM(D58:H58)</f>
        <v>0</v>
      </c>
      <c r="L58" s="6"/>
      <c r="M58" s="4">
        <f t="shared" ref="M58:M70" si="10">K58-L58</f>
        <v>0</v>
      </c>
    </row>
    <row r="59" spans="1:14" x14ac:dyDescent="0.25">
      <c r="A59" s="4">
        <f t="shared" si="7"/>
        <v>22</v>
      </c>
      <c r="B59" s="9"/>
      <c r="C59" s="6"/>
      <c r="D59" s="4"/>
      <c r="E59" s="4"/>
      <c r="F59" s="4"/>
      <c r="G59" s="4"/>
      <c r="H59" s="4"/>
      <c r="I59" s="4"/>
      <c r="J59" s="4" t="e">
        <f t="shared" si="8"/>
        <v>#DIV/0!</v>
      </c>
      <c r="K59" s="4">
        <f t="shared" si="9"/>
        <v>0</v>
      </c>
      <c r="L59" s="6"/>
      <c r="M59" s="4">
        <f t="shared" si="10"/>
        <v>0</v>
      </c>
    </row>
    <row r="60" spans="1:14" x14ac:dyDescent="0.25">
      <c r="A60" s="4">
        <f>A59+1</f>
        <v>23</v>
      </c>
      <c r="B60" s="9"/>
      <c r="C60" s="6"/>
      <c r="D60" s="4"/>
      <c r="E60" s="4"/>
      <c r="F60" s="4"/>
      <c r="G60" s="4"/>
      <c r="H60" s="4"/>
      <c r="I60" s="4"/>
      <c r="J60" s="4" t="e">
        <f t="shared" si="8"/>
        <v>#DIV/0!</v>
      </c>
      <c r="K60" s="4">
        <f t="shared" si="9"/>
        <v>0</v>
      </c>
      <c r="L60" s="6"/>
      <c r="M60" s="4">
        <f t="shared" si="10"/>
        <v>0</v>
      </c>
    </row>
    <row r="61" spans="1:14" x14ac:dyDescent="0.25">
      <c r="A61" s="4">
        <f t="shared" si="7"/>
        <v>24</v>
      </c>
      <c r="B61" s="9"/>
      <c r="C61" s="6"/>
      <c r="D61" s="4"/>
      <c r="E61" s="4"/>
      <c r="F61" s="4"/>
      <c r="G61" s="4"/>
      <c r="H61" s="4"/>
      <c r="I61" s="4"/>
      <c r="J61" s="4" t="e">
        <f t="shared" si="8"/>
        <v>#DIV/0!</v>
      </c>
      <c r="K61" s="4">
        <f t="shared" si="9"/>
        <v>0</v>
      </c>
      <c r="L61" s="6"/>
      <c r="M61" s="4">
        <f t="shared" si="10"/>
        <v>0</v>
      </c>
    </row>
    <row r="62" spans="1:14" x14ac:dyDescent="0.25">
      <c r="A62" s="4">
        <f t="shared" si="7"/>
        <v>25</v>
      </c>
      <c r="B62" s="9"/>
      <c r="C62" s="6"/>
      <c r="D62" s="4"/>
      <c r="E62" s="4"/>
      <c r="F62" s="4"/>
      <c r="G62" s="4"/>
      <c r="H62" s="4"/>
      <c r="I62" s="4"/>
      <c r="J62" s="4" t="e">
        <f t="shared" si="8"/>
        <v>#DIV/0!</v>
      </c>
      <c r="K62" s="4">
        <f t="shared" si="9"/>
        <v>0</v>
      </c>
      <c r="L62" s="6"/>
      <c r="M62" s="4">
        <f t="shared" si="10"/>
        <v>0</v>
      </c>
    </row>
    <row r="63" spans="1:14" x14ac:dyDescent="0.25">
      <c r="A63" s="4">
        <f t="shared" si="7"/>
        <v>26</v>
      </c>
      <c r="B63" s="4"/>
      <c r="C63" s="6"/>
      <c r="D63" s="4"/>
      <c r="E63" s="4"/>
      <c r="F63" s="4"/>
      <c r="G63" s="4"/>
      <c r="H63" s="4"/>
      <c r="I63" s="4"/>
      <c r="J63" s="4" t="e">
        <f t="shared" si="8"/>
        <v>#DIV/0!</v>
      </c>
      <c r="K63" s="4">
        <f t="shared" si="9"/>
        <v>0</v>
      </c>
      <c r="L63" s="6"/>
      <c r="M63" s="4">
        <f t="shared" si="10"/>
        <v>0</v>
      </c>
    </row>
    <row r="64" spans="1:14" x14ac:dyDescent="0.25">
      <c r="A64" s="4">
        <f t="shared" si="7"/>
        <v>27</v>
      </c>
      <c r="B64" s="4"/>
      <c r="C64" s="6"/>
      <c r="D64" s="4"/>
      <c r="E64" s="4"/>
      <c r="F64" s="4"/>
      <c r="G64" s="4"/>
      <c r="H64" s="4"/>
      <c r="I64" s="4"/>
      <c r="J64" s="4" t="e">
        <f t="shared" si="8"/>
        <v>#DIV/0!</v>
      </c>
      <c r="K64" s="4">
        <f t="shared" si="9"/>
        <v>0</v>
      </c>
      <c r="L64" s="6"/>
      <c r="M64" s="4">
        <f t="shared" si="10"/>
        <v>0</v>
      </c>
    </row>
    <row r="65" spans="1:13" x14ac:dyDescent="0.25">
      <c r="A65" s="4">
        <f t="shared" si="7"/>
        <v>28</v>
      </c>
      <c r="B65" s="4"/>
      <c r="C65" s="6"/>
      <c r="D65" s="4"/>
      <c r="E65" s="4"/>
      <c r="F65" s="4"/>
      <c r="G65" s="4"/>
      <c r="H65" s="4"/>
      <c r="I65" s="4"/>
      <c r="J65" s="4" t="e">
        <f t="shared" si="8"/>
        <v>#DIV/0!</v>
      </c>
      <c r="K65" s="4">
        <f t="shared" si="9"/>
        <v>0</v>
      </c>
      <c r="L65" s="6"/>
      <c r="M65" s="4">
        <f t="shared" si="10"/>
        <v>0</v>
      </c>
    </row>
    <row r="66" spans="1:13" x14ac:dyDescent="0.25">
      <c r="A66" s="4">
        <f t="shared" si="7"/>
        <v>29</v>
      </c>
      <c r="B66" s="4"/>
      <c r="C66" s="6"/>
      <c r="D66" s="4"/>
      <c r="E66" s="4"/>
      <c r="F66" s="4"/>
      <c r="G66" s="4"/>
      <c r="H66" s="4"/>
      <c r="I66" s="4"/>
      <c r="J66" s="4" t="e">
        <f t="shared" si="8"/>
        <v>#DIV/0!</v>
      </c>
      <c r="K66" s="4">
        <f t="shared" si="9"/>
        <v>0</v>
      </c>
      <c r="L66" s="6"/>
      <c r="M66" s="4">
        <f t="shared" si="10"/>
        <v>0</v>
      </c>
    </row>
    <row r="67" spans="1:13" x14ac:dyDescent="0.25">
      <c r="A67" s="4">
        <f t="shared" si="7"/>
        <v>30</v>
      </c>
      <c r="B67" s="4"/>
      <c r="C67" s="6"/>
      <c r="D67" s="4"/>
      <c r="E67" s="4"/>
      <c r="F67" s="4"/>
      <c r="G67" s="4"/>
      <c r="H67" s="4"/>
      <c r="I67" s="4"/>
      <c r="J67" s="4" t="e">
        <f t="shared" si="8"/>
        <v>#DIV/0!</v>
      </c>
      <c r="K67" s="4">
        <f t="shared" si="9"/>
        <v>0</v>
      </c>
      <c r="L67" s="6"/>
      <c r="M67" s="4">
        <f t="shared" si="10"/>
        <v>0</v>
      </c>
    </row>
    <row r="68" spans="1:13" x14ac:dyDescent="0.25">
      <c r="A68" s="4">
        <f t="shared" si="7"/>
        <v>31</v>
      </c>
      <c r="B68" s="4"/>
      <c r="C68" s="6"/>
      <c r="D68" s="4"/>
      <c r="E68" s="4"/>
      <c r="F68" s="4"/>
      <c r="G68" s="4"/>
      <c r="H68" s="4"/>
      <c r="I68" s="4"/>
      <c r="J68" s="4" t="e">
        <f t="shared" si="8"/>
        <v>#DIV/0!</v>
      </c>
      <c r="K68" s="4">
        <f t="shared" si="9"/>
        <v>0</v>
      </c>
      <c r="L68" s="6"/>
      <c r="M68" s="4">
        <f t="shared" si="10"/>
        <v>0</v>
      </c>
    </row>
    <row r="69" spans="1:13" x14ac:dyDescent="0.25">
      <c r="A69" s="4">
        <f t="shared" si="7"/>
        <v>32</v>
      </c>
      <c r="B69" s="4"/>
      <c r="C69" s="6"/>
      <c r="D69" s="4"/>
      <c r="E69" s="4"/>
      <c r="F69" s="4"/>
      <c r="G69" s="4"/>
      <c r="H69" s="4"/>
      <c r="I69" s="4"/>
      <c r="J69" s="4" t="e">
        <f t="shared" si="8"/>
        <v>#DIV/0!</v>
      </c>
      <c r="K69" s="4">
        <f t="shared" si="9"/>
        <v>0</v>
      </c>
      <c r="L69" s="6"/>
      <c r="M69" s="4">
        <f t="shared" si="10"/>
        <v>0</v>
      </c>
    </row>
    <row r="70" spans="1:13" x14ac:dyDescent="0.25">
      <c r="A70" s="4">
        <f t="shared" si="7"/>
        <v>33</v>
      </c>
      <c r="B70" s="4"/>
      <c r="C70" s="6"/>
      <c r="D70" s="4"/>
      <c r="E70" s="4"/>
      <c r="F70" s="4"/>
      <c r="G70" s="4"/>
      <c r="H70" s="4"/>
      <c r="I70" s="4"/>
      <c r="J70" s="4" t="e">
        <f t="shared" si="8"/>
        <v>#DIV/0!</v>
      </c>
      <c r="K70" s="4">
        <f t="shared" si="9"/>
        <v>0</v>
      </c>
      <c r="L70" s="6"/>
      <c r="M70" s="4">
        <f t="shared" si="10"/>
        <v>0</v>
      </c>
    </row>
  </sheetData>
  <mergeCells count="17">
    <mergeCell ref="L35:L36"/>
    <mergeCell ref="M35:M36"/>
    <mergeCell ref="A37:M37"/>
    <mergeCell ref="A35:A36"/>
    <mergeCell ref="B35:B36"/>
    <mergeCell ref="C35:C36"/>
    <mergeCell ref="D35:H35"/>
    <mergeCell ref="J35:J36"/>
    <mergeCell ref="K35:K36"/>
    <mergeCell ref="L8:L9"/>
    <mergeCell ref="M8:M9"/>
    <mergeCell ref="A8:A9"/>
    <mergeCell ref="B8:B9"/>
    <mergeCell ref="C8:C9"/>
    <mergeCell ref="D8:H8"/>
    <mergeCell ref="J8:J9"/>
    <mergeCell ref="K8:K9"/>
  </mergeCells>
  <pageMargins left="0.70866141732283472" right="0.11811023622047245" top="0.74803149606299213" bottom="0.74803149606299213" header="0.31496062992125984" footer="0.31496062992125984"/>
  <pageSetup paperSize="9" scale="92" orientation="portrait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41"/>
  <sheetViews>
    <sheetView workbookViewId="0">
      <selection activeCell="P24" sqref="P24"/>
    </sheetView>
  </sheetViews>
  <sheetFormatPr defaultRowHeight="15" x14ac:dyDescent="0.25"/>
  <cols>
    <col min="1" max="1" width="4.140625" style="2" customWidth="1"/>
    <col min="2" max="2" width="7" style="2" customWidth="1"/>
    <col min="3" max="3" width="17" style="2" customWidth="1"/>
    <col min="4" max="4" width="5.5703125" style="2" customWidth="1"/>
    <col min="5" max="7" width="6.42578125" style="2" customWidth="1"/>
    <col min="8" max="8" width="5.85546875" style="2" customWidth="1"/>
    <col min="9" max="9" width="0.5703125" style="2" hidden="1" customWidth="1"/>
    <col min="10" max="10" width="8" style="2" customWidth="1"/>
    <col min="11" max="11" width="7.7109375" style="2" customWidth="1"/>
    <col min="12" max="12" width="9.85546875" style="2" customWidth="1"/>
    <col min="13" max="13" width="9.7109375" style="2" customWidth="1"/>
    <col min="14" max="14" width="5.140625" style="2" customWidth="1"/>
    <col min="15" max="15" width="18.140625" style="2" hidden="1" customWidth="1"/>
    <col min="16" max="16" width="27.140625" style="2" customWidth="1"/>
    <col min="17" max="16384" width="9.140625" style="2"/>
  </cols>
  <sheetData>
    <row r="1" spans="1:16" x14ac:dyDescent="0.25">
      <c r="A1" s="1" t="s">
        <v>32</v>
      </c>
    </row>
    <row r="3" spans="1:16" x14ac:dyDescent="0.25">
      <c r="A3" s="1" t="s">
        <v>0</v>
      </c>
      <c r="C3" s="20" t="s">
        <v>175</v>
      </c>
      <c r="G3" s="2" t="s">
        <v>185</v>
      </c>
    </row>
    <row r="4" spans="1:16" x14ac:dyDescent="0.25">
      <c r="A4" s="1"/>
      <c r="C4" s="20" t="s">
        <v>176</v>
      </c>
      <c r="G4" s="2" t="s">
        <v>186</v>
      </c>
    </row>
    <row r="5" spans="1:16" x14ac:dyDescent="0.25">
      <c r="A5" s="1"/>
      <c r="C5" s="20" t="s">
        <v>25</v>
      </c>
      <c r="G5" s="2" t="s">
        <v>31</v>
      </c>
    </row>
    <row r="6" spans="1:16" x14ac:dyDescent="0.25">
      <c r="A6" s="1" t="s">
        <v>3</v>
      </c>
    </row>
    <row r="8" spans="1:16" x14ac:dyDescent="0.25">
      <c r="A8" s="56" t="s">
        <v>4</v>
      </c>
      <c r="B8" s="56" t="s">
        <v>5</v>
      </c>
      <c r="C8" s="56" t="s">
        <v>6</v>
      </c>
      <c r="D8" s="57" t="s">
        <v>7</v>
      </c>
      <c r="E8" s="57"/>
      <c r="F8" s="57"/>
      <c r="G8" s="57"/>
      <c r="H8" s="57"/>
      <c r="I8" s="19"/>
      <c r="J8" s="56" t="s">
        <v>8</v>
      </c>
      <c r="K8" s="56" t="s">
        <v>9</v>
      </c>
      <c r="L8" s="56" t="s">
        <v>10</v>
      </c>
      <c r="M8" s="56" t="s">
        <v>11</v>
      </c>
      <c r="N8" s="21"/>
      <c r="O8" s="21"/>
    </row>
    <row r="9" spans="1:16" x14ac:dyDescent="0.25">
      <c r="A9" s="56"/>
      <c r="B9" s="56"/>
      <c r="C9" s="56"/>
      <c r="D9" s="3">
        <v>1</v>
      </c>
      <c r="E9" s="3">
        <v>2</v>
      </c>
      <c r="F9" s="3">
        <v>3</v>
      </c>
      <c r="G9" s="3">
        <v>4</v>
      </c>
      <c r="H9" s="3">
        <v>5</v>
      </c>
      <c r="I9" s="19">
        <v>6</v>
      </c>
      <c r="J9" s="56"/>
      <c r="K9" s="56"/>
      <c r="L9" s="56"/>
      <c r="M9" s="56"/>
      <c r="N9" s="21"/>
      <c r="O9" s="21"/>
    </row>
    <row r="10" spans="1:16" x14ac:dyDescent="0.25">
      <c r="A10" s="59" t="s">
        <v>13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  <c r="N10" s="21"/>
      <c r="O10" s="21"/>
    </row>
    <row r="11" spans="1:16" x14ac:dyDescent="0.25">
      <c r="A11" s="4">
        <v>1</v>
      </c>
      <c r="B11" s="4">
        <v>28</v>
      </c>
      <c r="C11" s="5" t="s">
        <v>104</v>
      </c>
      <c r="D11" s="4">
        <v>25</v>
      </c>
      <c r="E11" s="4">
        <v>25</v>
      </c>
      <c r="F11" s="15">
        <v>25</v>
      </c>
      <c r="G11" s="15">
        <v>25</v>
      </c>
      <c r="H11" s="4">
        <v>25</v>
      </c>
      <c r="I11" s="4"/>
      <c r="J11" s="4">
        <f>AVERAGE(D11:H11)</f>
        <v>25</v>
      </c>
      <c r="K11" s="4">
        <f>SUM(D11:H11)</f>
        <v>125</v>
      </c>
      <c r="L11" s="4"/>
      <c r="M11" s="4">
        <f>K11-L11</f>
        <v>125</v>
      </c>
      <c r="N11" s="21"/>
      <c r="O11" s="21"/>
    </row>
    <row r="12" spans="1:16" x14ac:dyDescent="0.25">
      <c r="A12" s="4">
        <f>A11+1</f>
        <v>2</v>
      </c>
      <c r="B12" s="4">
        <v>29</v>
      </c>
      <c r="C12" s="5" t="s">
        <v>187</v>
      </c>
      <c r="D12" s="4">
        <v>25</v>
      </c>
      <c r="E12" s="4">
        <v>28</v>
      </c>
      <c r="F12" s="15">
        <v>28</v>
      </c>
      <c r="G12" s="15">
        <v>28</v>
      </c>
      <c r="H12" s="4">
        <v>25</v>
      </c>
      <c r="I12" s="4"/>
      <c r="J12" s="4">
        <f t="shared" ref="J12:J36" si="0">AVERAGE(D12:H12)</f>
        <v>26.8</v>
      </c>
      <c r="K12" s="4">
        <f t="shared" ref="K12:K36" si="1">SUM(D12:H12)</f>
        <v>134</v>
      </c>
      <c r="L12" s="6"/>
      <c r="M12" s="28">
        <f t="shared" ref="M12:M36" si="2">K12-L12</f>
        <v>134</v>
      </c>
      <c r="N12" s="21">
        <v>3</v>
      </c>
      <c r="O12" s="21" t="s">
        <v>189</v>
      </c>
    </row>
    <row r="13" spans="1:16" x14ac:dyDescent="0.25">
      <c r="A13" s="4">
        <f t="shared" ref="A13:A41" si="3">A12+1</f>
        <v>3</v>
      </c>
      <c r="B13" s="4">
        <v>30</v>
      </c>
      <c r="C13" s="5" t="s">
        <v>106</v>
      </c>
      <c r="D13" s="4">
        <v>25</v>
      </c>
      <c r="E13" s="4">
        <v>25</v>
      </c>
      <c r="F13" s="15">
        <v>25</v>
      </c>
      <c r="G13" s="15">
        <v>25</v>
      </c>
      <c r="H13" s="4">
        <v>26</v>
      </c>
      <c r="I13" s="4"/>
      <c r="J13" s="4">
        <f t="shared" si="0"/>
        <v>25.2</v>
      </c>
      <c r="K13" s="4">
        <f t="shared" si="1"/>
        <v>126</v>
      </c>
      <c r="L13" s="6"/>
      <c r="M13" s="4">
        <f t="shared" si="2"/>
        <v>126</v>
      </c>
      <c r="N13" s="21"/>
      <c r="O13" s="21"/>
    </row>
    <row r="14" spans="1:16" x14ac:dyDescent="0.25">
      <c r="A14" s="4">
        <f t="shared" si="3"/>
        <v>4</v>
      </c>
      <c r="B14" s="4">
        <v>31</v>
      </c>
      <c r="C14" s="6" t="s">
        <v>167</v>
      </c>
      <c r="D14" s="4">
        <v>30</v>
      </c>
      <c r="E14" s="4">
        <v>29</v>
      </c>
      <c r="F14" s="15">
        <v>29</v>
      </c>
      <c r="G14" s="15">
        <v>30</v>
      </c>
      <c r="H14" s="4">
        <v>30</v>
      </c>
      <c r="I14" s="4"/>
      <c r="J14" s="4">
        <f t="shared" si="0"/>
        <v>29.6</v>
      </c>
      <c r="K14" s="4">
        <f t="shared" si="1"/>
        <v>148</v>
      </c>
      <c r="L14" s="6"/>
      <c r="M14" s="28">
        <f t="shared" si="2"/>
        <v>148</v>
      </c>
      <c r="N14" s="21">
        <v>1</v>
      </c>
      <c r="O14" s="21" t="s">
        <v>163</v>
      </c>
      <c r="P14" s="2" t="s">
        <v>282</v>
      </c>
    </row>
    <row r="15" spans="1:16" x14ac:dyDescent="0.25">
      <c r="A15" s="4">
        <f t="shared" si="3"/>
        <v>5</v>
      </c>
      <c r="B15" s="4">
        <v>32</v>
      </c>
      <c r="C15" s="6" t="s">
        <v>108</v>
      </c>
      <c r="D15" s="4">
        <v>27</v>
      </c>
      <c r="E15" s="4">
        <v>27</v>
      </c>
      <c r="F15" s="15">
        <v>27</v>
      </c>
      <c r="G15" s="15">
        <v>25</v>
      </c>
      <c r="H15" s="4">
        <v>26</v>
      </c>
      <c r="I15" s="4"/>
      <c r="J15" s="4">
        <f t="shared" si="0"/>
        <v>26.4</v>
      </c>
      <c r="K15" s="4">
        <f t="shared" si="1"/>
        <v>132</v>
      </c>
      <c r="L15" s="6"/>
      <c r="M15" s="4">
        <f t="shared" si="2"/>
        <v>132</v>
      </c>
      <c r="N15" s="21"/>
      <c r="O15" s="21"/>
    </row>
    <row r="16" spans="1:16" x14ac:dyDescent="0.25">
      <c r="A16" s="4">
        <f t="shared" si="3"/>
        <v>6</v>
      </c>
      <c r="B16" s="4">
        <v>33</v>
      </c>
      <c r="C16" s="6" t="s">
        <v>123</v>
      </c>
      <c r="D16" s="4">
        <v>29</v>
      </c>
      <c r="E16" s="4">
        <v>30</v>
      </c>
      <c r="F16" s="15">
        <v>30</v>
      </c>
      <c r="G16" s="15">
        <v>29</v>
      </c>
      <c r="H16" s="4">
        <v>29</v>
      </c>
      <c r="I16" s="4"/>
      <c r="J16" s="4">
        <f t="shared" si="0"/>
        <v>29.4</v>
      </c>
      <c r="K16" s="4">
        <f t="shared" si="1"/>
        <v>147</v>
      </c>
      <c r="L16" s="6"/>
      <c r="M16" s="28">
        <f t="shared" si="2"/>
        <v>147</v>
      </c>
      <c r="N16" s="21">
        <v>2</v>
      </c>
      <c r="O16" s="21" t="s">
        <v>122</v>
      </c>
    </row>
    <row r="17" spans="1:16" x14ac:dyDescent="0.25">
      <c r="A17" s="4">
        <f t="shared" si="3"/>
        <v>7</v>
      </c>
      <c r="B17" s="4">
        <v>34</v>
      </c>
      <c r="C17" s="6" t="s">
        <v>188</v>
      </c>
      <c r="D17" s="4">
        <v>25</v>
      </c>
      <c r="E17" s="4">
        <v>25</v>
      </c>
      <c r="F17" s="15">
        <v>26</v>
      </c>
      <c r="G17" s="15">
        <v>25</v>
      </c>
      <c r="H17" s="4">
        <v>27</v>
      </c>
      <c r="I17" s="4"/>
      <c r="J17" s="4">
        <f t="shared" si="0"/>
        <v>25.6</v>
      </c>
      <c r="K17" s="4">
        <f t="shared" si="1"/>
        <v>128</v>
      </c>
      <c r="L17" s="6"/>
      <c r="M17" s="4">
        <f t="shared" si="2"/>
        <v>128</v>
      </c>
      <c r="N17" s="21"/>
      <c r="O17" s="21"/>
    </row>
    <row r="18" spans="1:16" x14ac:dyDescent="0.25">
      <c r="A18" s="4">
        <f t="shared" si="3"/>
        <v>8</v>
      </c>
      <c r="B18" s="4">
        <v>35</v>
      </c>
      <c r="C18" s="6" t="s">
        <v>128</v>
      </c>
      <c r="D18" s="4">
        <v>26</v>
      </c>
      <c r="E18" s="4">
        <v>25</v>
      </c>
      <c r="F18" s="15">
        <v>25</v>
      </c>
      <c r="G18" s="15">
        <v>25</v>
      </c>
      <c r="H18" s="4">
        <v>25</v>
      </c>
      <c r="I18" s="4"/>
      <c r="J18" s="4">
        <f t="shared" si="0"/>
        <v>25.2</v>
      </c>
      <c r="K18" s="4">
        <f t="shared" si="1"/>
        <v>126</v>
      </c>
      <c r="L18" s="6"/>
      <c r="M18" s="4">
        <f t="shared" si="2"/>
        <v>126</v>
      </c>
      <c r="N18" s="21"/>
      <c r="O18" s="21"/>
    </row>
    <row r="19" spans="1:16" x14ac:dyDescent="0.25">
      <c r="A19" s="4">
        <f t="shared" si="3"/>
        <v>9</v>
      </c>
      <c r="B19" s="4">
        <v>36</v>
      </c>
      <c r="C19" s="6" t="s">
        <v>154</v>
      </c>
      <c r="D19" s="4">
        <v>26</v>
      </c>
      <c r="E19" s="4">
        <v>26</v>
      </c>
      <c r="F19" s="15">
        <v>25</v>
      </c>
      <c r="G19" s="15">
        <v>27</v>
      </c>
      <c r="H19" s="4">
        <v>28</v>
      </c>
      <c r="I19" s="4"/>
      <c r="J19" s="4">
        <f t="shared" si="0"/>
        <v>26.4</v>
      </c>
      <c r="K19" s="4">
        <f t="shared" si="1"/>
        <v>132</v>
      </c>
      <c r="L19" s="6"/>
      <c r="M19" s="4">
        <f t="shared" si="2"/>
        <v>132</v>
      </c>
      <c r="N19" s="21"/>
      <c r="O19" s="21"/>
    </row>
    <row r="20" spans="1:16" x14ac:dyDescent="0.25">
      <c r="A20" s="4">
        <v>10</v>
      </c>
      <c r="B20" s="4">
        <v>37</v>
      </c>
      <c r="C20" s="5" t="s">
        <v>162</v>
      </c>
      <c r="D20" s="4">
        <v>25</v>
      </c>
      <c r="E20" s="4">
        <v>25</v>
      </c>
      <c r="F20" s="15">
        <v>25</v>
      </c>
      <c r="G20" s="15">
        <v>25</v>
      </c>
      <c r="H20" s="4">
        <v>25</v>
      </c>
      <c r="I20" s="4"/>
      <c r="J20" s="4">
        <f>AVERAGE(D20:H20)</f>
        <v>25</v>
      </c>
      <c r="K20" s="4">
        <f>SUM(D20:H20)</f>
        <v>125</v>
      </c>
      <c r="L20" s="4"/>
      <c r="M20" s="4">
        <f>K20-L20</f>
        <v>125</v>
      </c>
      <c r="N20" s="21"/>
      <c r="O20" s="21"/>
    </row>
    <row r="21" spans="1:16" x14ac:dyDescent="0.25">
      <c r="A21" s="4">
        <f>A20+1</f>
        <v>11</v>
      </c>
      <c r="B21" s="4">
        <v>38</v>
      </c>
      <c r="C21" s="5" t="s">
        <v>120</v>
      </c>
      <c r="D21" s="4">
        <v>28</v>
      </c>
      <c r="E21" s="4">
        <v>26</v>
      </c>
      <c r="F21" s="15">
        <v>25</v>
      </c>
      <c r="G21" s="15">
        <v>26</v>
      </c>
      <c r="H21" s="4">
        <v>26</v>
      </c>
      <c r="I21" s="4"/>
      <c r="J21" s="4">
        <f t="shared" ref="J21" si="4">AVERAGE(D21:H21)</f>
        <v>26.2</v>
      </c>
      <c r="K21" s="4">
        <f t="shared" ref="K21" si="5">SUM(D21:H21)</f>
        <v>131</v>
      </c>
      <c r="L21" s="6"/>
      <c r="M21" s="4">
        <f t="shared" ref="M21" si="6">K21-L21</f>
        <v>131</v>
      </c>
      <c r="N21" s="21"/>
      <c r="O21" s="21"/>
    </row>
    <row r="22" spans="1:16" x14ac:dyDescent="0.25">
      <c r="A22" s="62" t="s">
        <v>14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4"/>
      <c r="N22" s="21"/>
      <c r="O22" s="21"/>
    </row>
    <row r="23" spans="1:16" x14ac:dyDescent="0.25">
      <c r="A23" s="4">
        <v>19</v>
      </c>
      <c r="B23" s="9">
        <v>39</v>
      </c>
      <c r="C23" s="6" t="s">
        <v>64</v>
      </c>
      <c r="D23" s="4">
        <v>28</v>
      </c>
      <c r="E23" s="4">
        <v>26</v>
      </c>
      <c r="F23" s="4">
        <v>28</v>
      </c>
      <c r="G23" s="4">
        <v>28</v>
      </c>
      <c r="H23" s="4">
        <v>27</v>
      </c>
      <c r="I23" s="4"/>
      <c r="J23" s="4">
        <f t="shared" si="0"/>
        <v>27.4</v>
      </c>
      <c r="K23" s="4">
        <f t="shared" si="1"/>
        <v>137</v>
      </c>
      <c r="L23" s="6"/>
      <c r="M23" s="28">
        <f t="shared" si="2"/>
        <v>137</v>
      </c>
      <c r="N23" s="21">
        <v>3</v>
      </c>
      <c r="O23" s="21" t="s">
        <v>62</v>
      </c>
      <c r="P23" s="2" t="s">
        <v>285</v>
      </c>
    </row>
    <row r="24" spans="1:16" x14ac:dyDescent="0.25">
      <c r="A24" s="4">
        <f t="shared" si="3"/>
        <v>20</v>
      </c>
      <c r="B24" s="9"/>
      <c r="C24" s="6"/>
      <c r="D24" s="4"/>
      <c r="E24" s="4"/>
      <c r="F24" s="4"/>
      <c r="G24" s="4"/>
      <c r="H24" s="4"/>
      <c r="I24" s="4"/>
      <c r="J24" s="4" t="e">
        <f t="shared" si="0"/>
        <v>#DIV/0!</v>
      </c>
      <c r="K24" s="4">
        <f t="shared" si="1"/>
        <v>0</v>
      </c>
      <c r="L24" s="6"/>
      <c r="M24" s="4">
        <f t="shared" si="2"/>
        <v>0</v>
      </c>
      <c r="N24" s="21"/>
      <c r="O24" s="21"/>
    </row>
    <row r="25" spans="1:16" x14ac:dyDescent="0.25">
      <c r="A25" s="4">
        <f t="shared" si="3"/>
        <v>21</v>
      </c>
      <c r="B25" s="9"/>
      <c r="C25" s="6"/>
      <c r="D25" s="4"/>
      <c r="E25" s="4"/>
      <c r="F25" s="4"/>
      <c r="G25" s="4"/>
      <c r="H25" s="4"/>
      <c r="I25" s="4"/>
      <c r="J25" s="4" t="e">
        <f t="shared" si="0"/>
        <v>#DIV/0!</v>
      </c>
      <c r="K25" s="4">
        <f t="shared" si="1"/>
        <v>0</v>
      </c>
      <c r="L25" s="6"/>
      <c r="M25" s="4">
        <f t="shared" si="2"/>
        <v>0</v>
      </c>
      <c r="N25" s="21"/>
      <c r="O25" s="21"/>
    </row>
    <row r="26" spans="1:16" x14ac:dyDescent="0.25">
      <c r="A26" s="4">
        <f t="shared" si="3"/>
        <v>22</v>
      </c>
      <c r="B26" s="4"/>
      <c r="C26" s="6"/>
      <c r="D26" s="4"/>
      <c r="E26" s="4"/>
      <c r="F26" s="4"/>
      <c r="G26" s="4"/>
      <c r="H26" s="4"/>
      <c r="I26" s="4"/>
      <c r="J26" s="4" t="e">
        <f t="shared" si="0"/>
        <v>#DIV/0!</v>
      </c>
      <c r="K26" s="4">
        <f t="shared" si="1"/>
        <v>0</v>
      </c>
      <c r="L26" s="6"/>
      <c r="M26" s="4">
        <f t="shared" si="2"/>
        <v>0</v>
      </c>
      <c r="N26" s="21"/>
      <c r="O26" s="21"/>
    </row>
    <row r="27" spans="1:16" x14ac:dyDescent="0.25">
      <c r="A27" s="4">
        <f t="shared" si="3"/>
        <v>23</v>
      </c>
      <c r="B27" s="4"/>
      <c r="C27" s="6"/>
      <c r="D27" s="4"/>
      <c r="E27" s="4"/>
      <c r="F27" s="4"/>
      <c r="G27" s="4"/>
      <c r="H27" s="4"/>
      <c r="I27" s="4"/>
      <c r="J27" s="4" t="e">
        <f t="shared" si="0"/>
        <v>#DIV/0!</v>
      </c>
      <c r="K27" s="4">
        <f t="shared" si="1"/>
        <v>0</v>
      </c>
      <c r="L27" s="6"/>
      <c r="M27" s="4">
        <f t="shared" si="2"/>
        <v>0</v>
      </c>
      <c r="N27" s="21"/>
      <c r="O27" s="21"/>
    </row>
    <row r="28" spans="1:16" x14ac:dyDescent="0.25">
      <c r="A28" s="4">
        <f t="shared" si="3"/>
        <v>24</v>
      </c>
      <c r="B28" s="4"/>
      <c r="C28" s="6"/>
      <c r="D28" s="4"/>
      <c r="E28" s="4"/>
      <c r="F28" s="4"/>
      <c r="G28" s="4"/>
      <c r="H28" s="4"/>
      <c r="I28" s="4"/>
      <c r="J28" s="4" t="e">
        <f t="shared" si="0"/>
        <v>#DIV/0!</v>
      </c>
      <c r="K28" s="4">
        <f t="shared" si="1"/>
        <v>0</v>
      </c>
      <c r="L28" s="6"/>
      <c r="M28" s="4">
        <f t="shared" si="2"/>
        <v>0</v>
      </c>
      <c r="N28" s="21"/>
      <c r="O28" s="21"/>
    </row>
    <row r="29" spans="1:16" x14ac:dyDescent="0.25">
      <c r="A29" s="62" t="s">
        <v>18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4"/>
      <c r="N29" s="21"/>
      <c r="O29" s="21"/>
    </row>
    <row r="30" spans="1:16" x14ac:dyDescent="0.25">
      <c r="A30" s="4">
        <f>A28+1</f>
        <v>25</v>
      </c>
      <c r="B30" s="4"/>
      <c r="C30" s="6"/>
      <c r="D30" s="4"/>
      <c r="E30" s="4"/>
      <c r="F30" s="4"/>
      <c r="G30" s="4"/>
      <c r="H30" s="4"/>
      <c r="I30" s="4"/>
      <c r="J30" s="4" t="e">
        <f t="shared" si="0"/>
        <v>#DIV/0!</v>
      </c>
      <c r="K30" s="4">
        <f t="shared" si="1"/>
        <v>0</v>
      </c>
      <c r="L30" s="6"/>
      <c r="M30" s="4">
        <f t="shared" si="2"/>
        <v>0</v>
      </c>
      <c r="N30" s="21"/>
      <c r="O30" s="21"/>
    </row>
    <row r="31" spans="1:16" x14ac:dyDescent="0.25">
      <c r="A31" s="4">
        <f t="shared" si="3"/>
        <v>26</v>
      </c>
      <c r="B31" s="4"/>
      <c r="C31" s="6"/>
      <c r="D31" s="4"/>
      <c r="E31" s="4"/>
      <c r="F31" s="4"/>
      <c r="G31" s="4"/>
      <c r="H31" s="4"/>
      <c r="I31" s="4"/>
      <c r="J31" s="4" t="e">
        <f t="shared" si="0"/>
        <v>#DIV/0!</v>
      </c>
      <c r="K31" s="4">
        <f t="shared" si="1"/>
        <v>0</v>
      </c>
      <c r="L31" s="6"/>
      <c r="M31" s="4">
        <f t="shared" si="2"/>
        <v>0</v>
      </c>
      <c r="N31" s="21"/>
      <c r="O31" s="21"/>
    </row>
    <row r="32" spans="1:16" x14ac:dyDescent="0.25">
      <c r="A32" s="4">
        <f t="shared" si="3"/>
        <v>27</v>
      </c>
      <c r="B32" s="4"/>
      <c r="C32" s="6"/>
      <c r="D32" s="4"/>
      <c r="E32" s="4"/>
      <c r="F32" s="4"/>
      <c r="G32" s="4"/>
      <c r="H32" s="4"/>
      <c r="I32" s="4"/>
      <c r="J32" s="4" t="e">
        <f t="shared" si="0"/>
        <v>#DIV/0!</v>
      </c>
      <c r="K32" s="4">
        <f t="shared" si="1"/>
        <v>0</v>
      </c>
      <c r="L32" s="6"/>
      <c r="M32" s="4">
        <f t="shared" si="2"/>
        <v>0</v>
      </c>
      <c r="N32" s="21"/>
      <c r="O32" s="21"/>
    </row>
    <row r="33" spans="1:15" x14ac:dyDescent="0.25">
      <c r="A33" s="4">
        <f t="shared" si="3"/>
        <v>28</v>
      </c>
      <c r="B33" s="4"/>
      <c r="C33" s="6"/>
      <c r="D33" s="4"/>
      <c r="E33" s="4"/>
      <c r="F33" s="4"/>
      <c r="G33" s="4"/>
      <c r="H33" s="4"/>
      <c r="I33" s="4"/>
      <c r="J33" s="4" t="e">
        <f t="shared" si="0"/>
        <v>#DIV/0!</v>
      </c>
      <c r="K33" s="4">
        <f t="shared" si="1"/>
        <v>0</v>
      </c>
      <c r="L33" s="6"/>
      <c r="M33" s="4">
        <f t="shared" si="2"/>
        <v>0</v>
      </c>
      <c r="N33" s="21"/>
      <c r="O33" s="21"/>
    </row>
    <row r="34" spans="1:15" x14ac:dyDescent="0.25">
      <c r="A34" s="4">
        <f t="shared" si="3"/>
        <v>29</v>
      </c>
      <c r="B34" s="4"/>
      <c r="C34" s="6"/>
      <c r="D34" s="4"/>
      <c r="E34" s="4"/>
      <c r="F34" s="4"/>
      <c r="G34" s="4"/>
      <c r="H34" s="4"/>
      <c r="I34" s="4"/>
      <c r="J34" s="4" t="e">
        <f t="shared" si="0"/>
        <v>#DIV/0!</v>
      </c>
      <c r="K34" s="4">
        <f t="shared" si="1"/>
        <v>0</v>
      </c>
      <c r="L34" s="6"/>
      <c r="M34" s="4">
        <f t="shared" si="2"/>
        <v>0</v>
      </c>
      <c r="N34" s="21"/>
      <c r="O34" s="21"/>
    </row>
    <row r="35" spans="1:15" x14ac:dyDescent="0.25">
      <c r="A35" s="4">
        <f t="shared" si="3"/>
        <v>30</v>
      </c>
      <c r="B35" s="4"/>
      <c r="C35" s="6"/>
      <c r="D35" s="4"/>
      <c r="E35" s="4"/>
      <c r="F35" s="4"/>
      <c r="G35" s="4"/>
      <c r="H35" s="4"/>
      <c r="I35" s="4"/>
      <c r="J35" s="4" t="e">
        <f t="shared" si="0"/>
        <v>#DIV/0!</v>
      </c>
      <c r="K35" s="4">
        <f t="shared" si="1"/>
        <v>0</v>
      </c>
      <c r="L35" s="6"/>
      <c r="M35" s="4">
        <f t="shared" si="2"/>
        <v>0</v>
      </c>
      <c r="N35" s="21"/>
      <c r="O35" s="21"/>
    </row>
    <row r="36" spans="1:15" x14ac:dyDescent="0.25">
      <c r="A36" s="4">
        <f t="shared" si="3"/>
        <v>31</v>
      </c>
      <c r="B36" s="4"/>
      <c r="C36" s="6"/>
      <c r="D36" s="4"/>
      <c r="E36" s="4"/>
      <c r="F36" s="4"/>
      <c r="G36" s="4"/>
      <c r="H36" s="4"/>
      <c r="I36" s="4"/>
      <c r="J36" s="4" t="e">
        <f t="shared" si="0"/>
        <v>#DIV/0!</v>
      </c>
      <c r="K36" s="4">
        <f t="shared" si="1"/>
        <v>0</v>
      </c>
      <c r="L36" s="6"/>
      <c r="M36" s="4">
        <f t="shared" si="2"/>
        <v>0</v>
      </c>
      <c r="N36" s="21"/>
      <c r="O36" s="21"/>
    </row>
    <row r="37" spans="1:15" x14ac:dyDescent="0.25">
      <c r="A37" s="4">
        <v>32</v>
      </c>
      <c r="B37" s="4"/>
      <c r="C37" s="6"/>
      <c r="D37" s="4"/>
      <c r="E37" s="4"/>
      <c r="F37" s="4"/>
      <c r="G37" s="4"/>
      <c r="H37" s="4"/>
      <c r="I37" s="4"/>
      <c r="J37" s="4" t="e">
        <f t="shared" ref="J37:J41" si="7">AVERAGE(D37:H37)</f>
        <v>#DIV/0!</v>
      </c>
      <c r="K37" s="4">
        <f t="shared" ref="K37:K41" si="8">SUM(D37:H37)</f>
        <v>0</v>
      </c>
      <c r="L37" s="6"/>
      <c r="M37" s="4">
        <f t="shared" ref="M37:M41" si="9">K37-L37</f>
        <v>0</v>
      </c>
      <c r="N37" s="21"/>
      <c r="O37" s="21"/>
    </row>
    <row r="38" spans="1:15" x14ac:dyDescent="0.25">
      <c r="A38" s="4">
        <f t="shared" si="3"/>
        <v>33</v>
      </c>
      <c r="B38" s="4"/>
      <c r="C38" s="6"/>
      <c r="D38" s="4"/>
      <c r="E38" s="4"/>
      <c r="F38" s="4"/>
      <c r="G38" s="4"/>
      <c r="H38" s="4"/>
      <c r="I38" s="4"/>
      <c r="J38" s="4" t="e">
        <f t="shared" si="7"/>
        <v>#DIV/0!</v>
      </c>
      <c r="K38" s="4">
        <f t="shared" si="8"/>
        <v>0</v>
      </c>
      <c r="L38" s="6"/>
      <c r="M38" s="4">
        <f t="shared" si="9"/>
        <v>0</v>
      </c>
      <c r="N38" s="21"/>
      <c r="O38" s="21"/>
    </row>
    <row r="39" spans="1:15" x14ac:dyDescent="0.25">
      <c r="A39" s="4">
        <f t="shared" si="3"/>
        <v>34</v>
      </c>
      <c r="B39" s="4"/>
      <c r="C39" s="6"/>
      <c r="D39" s="4"/>
      <c r="E39" s="4"/>
      <c r="F39" s="4"/>
      <c r="G39" s="4"/>
      <c r="H39" s="4"/>
      <c r="I39" s="4"/>
      <c r="J39" s="4" t="e">
        <f t="shared" si="7"/>
        <v>#DIV/0!</v>
      </c>
      <c r="K39" s="4">
        <f t="shared" si="8"/>
        <v>0</v>
      </c>
      <c r="L39" s="6"/>
      <c r="M39" s="4">
        <f t="shared" si="9"/>
        <v>0</v>
      </c>
      <c r="N39" s="21"/>
      <c r="O39" s="21"/>
    </row>
    <row r="40" spans="1:15" x14ac:dyDescent="0.25">
      <c r="A40" s="4">
        <f t="shared" si="3"/>
        <v>35</v>
      </c>
      <c r="B40" s="4"/>
      <c r="C40" s="6"/>
      <c r="D40" s="4"/>
      <c r="E40" s="4"/>
      <c r="F40" s="4"/>
      <c r="G40" s="4"/>
      <c r="H40" s="4"/>
      <c r="I40" s="4"/>
      <c r="J40" s="4" t="e">
        <f t="shared" si="7"/>
        <v>#DIV/0!</v>
      </c>
      <c r="K40" s="4">
        <f t="shared" si="8"/>
        <v>0</v>
      </c>
      <c r="L40" s="6"/>
      <c r="M40" s="4">
        <f t="shared" si="9"/>
        <v>0</v>
      </c>
      <c r="N40" s="21"/>
      <c r="O40" s="21"/>
    </row>
    <row r="41" spans="1:15" x14ac:dyDescent="0.25">
      <c r="A41" s="4">
        <f t="shared" si="3"/>
        <v>36</v>
      </c>
      <c r="B41" s="4"/>
      <c r="C41" s="6"/>
      <c r="D41" s="4"/>
      <c r="E41" s="4"/>
      <c r="F41" s="4"/>
      <c r="G41" s="4"/>
      <c r="H41" s="4"/>
      <c r="I41" s="4"/>
      <c r="J41" s="4" t="e">
        <f t="shared" si="7"/>
        <v>#DIV/0!</v>
      </c>
      <c r="K41" s="4">
        <f t="shared" si="8"/>
        <v>0</v>
      </c>
      <c r="L41" s="6"/>
      <c r="M41" s="4">
        <f t="shared" si="9"/>
        <v>0</v>
      </c>
      <c r="N41" s="21"/>
      <c r="O41" s="21"/>
    </row>
  </sheetData>
  <mergeCells count="11">
    <mergeCell ref="A29:M29"/>
    <mergeCell ref="L8:L9"/>
    <mergeCell ref="M8:M9"/>
    <mergeCell ref="A10:M10"/>
    <mergeCell ref="A22:M22"/>
    <mergeCell ref="A8:A9"/>
    <mergeCell ref="B8:B9"/>
    <mergeCell ref="C8:C9"/>
    <mergeCell ref="D8:H8"/>
    <mergeCell ref="J8:J9"/>
    <mergeCell ref="K8:K9"/>
  </mergeCells>
  <pageMargins left="0" right="0" top="0.35433070866141736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topLeftCell="A10" workbookViewId="0">
      <selection activeCell="E25" sqref="E25"/>
    </sheetView>
  </sheetViews>
  <sheetFormatPr defaultRowHeight="15" x14ac:dyDescent="0.25"/>
  <cols>
    <col min="1" max="1" width="4.140625" style="2" customWidth="1"/>
    <col min="2" max="2" width="7" style="2" customWidth="1"/>
    <col min="3" max="3" width="17" style="2" customWidth="1"/>
    <col min="4" max="6" width="5.5703125" style="2" customWidth="1"/>
    <col min="7" max="7" width="6.42578125" style="2" customWidth="1"/>
    <col min="8" max="8" width="6.140625" style="2" customWidth="1"/>
    <col min="9" max="9" width="6.85546875" style="2" customWidth="1"/>
    <col min="10" max="10" width="6.42578125" style="2" customWidth="1"/>
    <col min="11" max="11" width="8.28515625" style="2" customWidth="1"/>
    <col min="12" max="12" width="8.140625" style="2" customWidth="1"/>
    <col min="13" max="13" width="6.28515625" style="2" customWidth="1"/>
    <col min="14" max="14" width="19.7109375" style="2" customWidth="1"/>
    <col min="15" max="16384" width="9.140625" style="2"/>
  </cols>
  <sheetData>
    <row r="1" spans="1:14" x14ac:dyDescent="0.25">
      <c r="A1" s="10" t="s">
        <v>37</v>
      </c>
    </row>
    <row r="3" spans="1:14" x14ac:dyDescent="0.25">
      <c r="A3" s="10" t="s">
        <v>0</v>
      </c>
      <c r="C3" s="20" t="s">
        <v>263</v>
      </c>
      <c r="G3" s="2" t="s">
        <v>209</v>
      </c>
    </row>
    <row r="4" spans="1:14" x14ac:dyDescent="0.25">
      <c r="A4" s="10"/>
      <c r="C4" s="20" t="s">
        <v>258</v>
      </c>
      <c r="G4" s="2" t="s">
        <v>273</v>
      </c>
    </row>
    <row r="5" spans="1:14" x14ac:dyDescent="0.25">
      <c r="A5" s="10"/>
      <c r="C5" s="20" t="s">
        <v>208</v>
      </c>
      <c r="G5" s="2" t="s">
        <v>31</v>
      </c>
    </row>
    <row r="6" spans="1:14" x14ac:dyDescent="0.25">
      <c r="A6" s="10" t="s">
        <v>3</v>
      </c>
    </row>
    <row r="8" spans="1:14" x14ac:dyDescent="0.25">
      <c r="A8" s="56" t="s">
        <v>4</v>
      </c>
      <c r="B8" s="56" t="s">
        <v>5</v>
      </c>
      <c r="C8" s="56" t="s">
        <v>6</v>
      </c>
      <c r="D8" s="57" t="s">
        <v>7</v>
      </c>
      <c r="E8" s="57"/>
      <c r="F8" s="57"/>
      <c r="G8" s="57"/>
      <c r="H8" s="57"/>
      <c r="I8" s="56" t="s">
        <v>8</v>
      </c>
      <c r="J8" s="56" t="s">
        <v>9</v>
      </c>
      <c r="K8" s="56" t="s">
        <v>10</v>
      </c>
      <c r="L8" s="56" t="s">
        <v>11</v>
      </c>
    </row>
    <row r="9" spans="1:14" x14ac:dyDescent="0.25">
      <c r="A9" s="56"/>
      <c r="B9" s="56"/>
      <c r="C9" s="56"/>
      <c r="D9" s="3">
        <v>1</v>
      </c>
      <c r="E9" s="3">
        <v>2</v>
      </c>
      <c r="F9" s="3">
        <v>3</v>
      </c>
      <c r="G9" s="3">
        <v>4</v>
      </c>
      <c r="H9" s="3">
        <v>5</v>
      </c>
      <c r="I9" s="56"/>
      <c r="J9" s="56"/>
      <c r="K9" s="56"/>
      <c r="L9" s="56"/>
    </row>
    <row r="10" spans="1:14" x14ac:dyDescent="0.25">
      <c r="A10" s="59" t="s">
        <v>28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1"/>
    </row>
    <row r="11" spans="1:14" s="49" customFormat="1" x14ac:dyDescent="0.25">
      <c r="A11" s="4">
        <v>10</v>
      </c>
      <c r="B11" s="4">
        <v>16</v>
      </c>
      <c r="C11" s="6" t="s">
        <v>161</v>
      </c>
      <c r="D11" s="4">
        <v>25</v>
      </c>
      <c r="E11" s="4">
        <v>25</v>
      </c>
      <c r="F11" s="4">
        <v>25</v>
      </c>
      <c r="G11" s="4">
        <v>25</v>
      </c>
      <c r="H11" s="4">
        <v>25</v>
      </c>
      <c r="I11" s="4">
        <f t="shared" ref="I11:I29" si="0">AVERAGE(D11:H11)</f>
        <v>25</v>
      </c>
      <c r="J11" s="4">
        <f t="shared" ref="J11:J29" si="1">SUM(D11:H11)</f>
        <v>125</v>
      </c>
      <c r="K11" s="6"/>
      <c r="L11" s="4">
        <f t="shared" ref="L11:L29" si="2">J11-K11</f>
        <v>125</v>
      </c>
      <c r="M11" s="21"/>
      <c r="N11" s="21"/>
    </row>
    <row r="12" spans="1:14" s="49" customFormat="1" x14ac:dyDescent="0.25">
      <c r="A12" s="4">
        <v>16</v>
      </c>
      <c r="B12" s="4">
        <v>22</v>
      </c>
      <c r="C12" s="6" t="s">
        <v>137</v>
      </c>
      <c r="D12" s="4">
        <v>25</v>
      </c>
      <c r="E12" s="4">
        <v>25</v>
      </c>
      <c r="F12" s="4">
        <v>25</v>
      </c>
      <c r="G12" s="4">
        <v>25</v>
      </c>
      <c r="H12" s="4">
        <v>25</v>
      </c>
      <c r="I12" s="4">
        <f t="shared" si="0"/>
        <v>25</v>
      </c>
      <c r="J12" s="4">
        <f t="shared" si="1"/>
        <v>125</v>
      </c>
      <c r="K12" s="6"/>
      <c r="L12" s="4">
        <f t="shared" si="2"/>
        <v>125</v>
      </c>
      <c r="M12" s="21"/>
      <c r="N12" s="21"/>
    </row>
    <row r="13" spans="1:14" s="49" customFormat="1" x14ac:dyDescent="0.25">
      <c r="A13" s="4">
        <v>17</v>
      </c>
      <c r="B13" s="4">
        <v>23</v>
      </c>
      <c r="C13" s="6" t="s">
        <v>105</v>
      </c>
      <c r="D13" s="4">
        <v>25</v>
      </c>
      <c r="E13" s="4">
        <v>25</v>
      </c>
      <c r="F13" s="4">
        <v>25</v>
      </c>
      <c r="G13" s="4">
        <v>25</v>
      </c>
      <c r="H13" s="4">
        <v>25</v>
      </c>
      <c r="I13" s="4">
        <f t="shared" si="0"/>
        <v>25</v>
      </c>
      <c r="J13" s="4">
        <f t="shared" si="1"/>
        <v>125</v>
      </c>
      <c r="K13" s="6"/>
      <c r="L13" s="4">
        <f t="shared" si="2"/>
        <v>125</v>
      </c>
      <c r="M13" s="21"/>
      <c r="N13" s="21"/>
    </row>
    <row r="14" spans="1:14" s="49" customFormat="1" x14ac:dyDescent="0.25">
      <c r="A14" s="4">
        <v>19</v>
      </c>
      <c r="B14" s="4">
        <v>25</v>
      </c>
      <c r="C14" s="6" t="s">
        <v>142</v>
      </c>
      <c r="D14" s="4">
        <v>25</v>
      </c>
      <c r="E14" s="4">
        <v>26</v>
      </c>
      <c r="F14" s="4">
        <v>25</v>
      </c>
      <c r="G14" s="4">
        <v>25</v>
      </c>
      <c r="H14" s="4">
        <v>25</v>
      </c>
      <c r="I14" s="4">
        <f t="shared" si="0"/>
        <v>25.2</v>
      </c>
      <c r="J14" s="4">
        <f t="shared" si="1"/>
        <v>126</v>
      </c>
      <c r="K14" s="6"/>
      <c r="L14" s="4">
        <f t="shared" si="2"/>
        <v>126</v>
      </c>
      <c r="M14" s="21"/>
      <c r="N14" s="21"/>
    </row>
    <row r="15" spans="1:14" s="49" customFormat="1" x14ac:dyDescent="0.2">
      <c r="A15" s="4">
        <v>2</v>
      </c>
      <c r="B15" s="4">
        <v>8</v>
      </c>
      <c r="C15" s="11" t="s">
        <v>151</v>
      </c>
      <c r="D15" s="4">
        <v>27</v>
      </c>
      <c r="E15" s="4">
        <v>25</v>
      </c>
      <c r="F15" s="4">
        <v>26</v>
      </c>
      <c r="G15" s="4">
        <v>25</v>
      </c>
      <c r="H15" s="4">
        <v>25</v>
      </c>
      <c r="I15" s="4">
        <f t="shared" si="0"/>
        <v>25.6</v>
      </c>
      <c r="J15" s="4">
        <f t="shared" si="1"/>
        <v>128</v>
      </c>
      <c r="K15" s="6"/>
      <c r="L15" s="4">
        <f t="shared" si="2"/>
        <v>128</v>
      </c>
      <c r="M15" s="21"/>
      <c r="N15" s="21"/>
    </row>
    <row r="16" spans="1:14" s="49" customFormat="1" x14ac:dyDescent="0.25">
      <c r="A16" s="4">
        <v>14</v>
      </c>
      <c r="B16" s="4">
        <v>20</v>
      </c>
      <c r="C16" s="5" t="s">
        <v>111</v>
      </c>
      <c r="D16" s="4">
        <v>27</v>
      </c>
      <c r="E16" s="4">
        <v>25</v>
      </c>
      <c r="F16" s="4">
        <v>25</v>
      </c>
      <c r="G16" s="4">
        <v>26</v>
      </c>
      <c r="H16" s="4">
        <v>25</v>
      </c>
      <c r="I16" s="4">
        <f t="shared" si="0"/>
        <v>25.6</v>
      </c>
      <c r="J16" s="4">
        <f t="shared" si="1"/>
        <v>128</v>
      </c>
      <c r="K16" s="6"/>
      <c r="L16" s="4">
        <f t="shared" si="2"/>
        <v>128</v>
      </c>
      <c r="M16" s="21"/>
      <c r="N16" s="21"/>
    </row>
    <row r="17" spans="1:14" s="49" customFormat="1" x14ac:dyDescent="0.25">
      <c r="A17" s="4">
        <v>18</v>
      </c>
      <c r="B17" s="4">
        <v>24</v>
      </c>
      <c r="C17" s="6" t="s">
        <v>150</v>
      </c>
      <c r="D17" s="4">
        <v>25</v>
      </c>
      <c r="E17" s="4">
        <v>26</v>
      </c>
      <c r="F17" s="4">
        <v>25</v>
      </c>
      <c r="G17" s="4">
        <v>27</v>
      </c>
      <c r="H17" s="4">
        <v>25</v>
      </c>
      <c r="I17" s="4">
        <f t="shared" si="0"/>
        <v>25.6</v>
      </c>
      <c r="J17" s="4">
        <f t="shared" si="1"/>
        <v>128</v>
      </c>
      <c r="K17" s="6"/>
      <c r="L17" s="4">
        <f t="shared" si="2"/>
        <v>128</v>
      </c>
      <c r="M17" s="21"/>
      <c r="N17" s="21"/>
    </row>
    <row r="18" spans="1:14" s="49" customFormat="1" x14ac:dyDescent="0.25">
      <c r="A18" s="4">
        <v>5</v>
      </c>
      <c r="B18" s="4">
        <v>11</v>
      </c>
      <c r="C18" s="6" t="s">
        <v>166</v>
      </c>
      <c r="D18" s="4">
        <v>25</v>
      </c>
      <c r="E18" s="4">
        <v>25</v>
      </c>
      <c r="F18" s="4">
        <v>26</v>
      </c>
      <c r="G18" s="4">
        <v>26</v>
      </c>
      <c r="H18" s="4">
        <v>27</v>
      </c>
      <c r="I18" s="4">
        <f t="shared" si="0"/>
        <v>25.8</v>
      </c>
      <c r="J18" s="4">
        <f t="shared" si="1"/>
        <v>129</v>
      </c>
      <c r="K18" s="6"/>
      <c r="L18" s="4">
        <f t="shared" si="2"/>
        <v>129</v>
      </c>
      <c r="M18" s="21"/>
      <c r="N18" s="21"/>
    </row>
    <row r="19" spans="1:14" s="49" customFormat="1" x14ac:dyDescent="0.25">
      <c r="A19" s="4">
        <v>12</v>
      </c>
      <c r="B19" s="4">
        <v>18</v>
      </c>
      <c r="C19" s="5" t="s">
        <v>274</v>
      </c>
      <c r="D19" s="4">
        <v>28</v>
      </c>
      <c r="E19" s="4">
        <v>25</v>
      </c>
      <c r="F19" s="4">
        <v>25</v>
      </c>
      <c r="G19" s="4">
        <v>26</v>
      </c>
      <c r="H19" s="4">
        <v>25</v>
      </c>
      <c r="I19" s="4">
        <f t="shared" si="0"/>
        <v>25.8</v>
      </c>
      <c r="J19" s="4">
        <f t="shared" si="1"/>
        <v>129</v>
      </c>
      <c r="K19" s="4"/>
      <c r="L19" s="4">
        <f t="shared" si="2"/>
        <v>129</v>
      </c>
      <c r="M19" s="21"/>
      <c r="N19" s="21"/>
    </row>
    <row r="20" spans="1:14" s="49" customFormat="1" x14ac:dyDescent="0.25">
      <c r="A20" s="4">
        <v>8</v>
      </c>
      <c r="B20" s="4">
        <v>14</v>
      </c>
      <c r="C20" s="6" t="s">
        <v>200</v>
      </c>
      <c r="D20" s="4">
        <v>25</v>
      </c>
      <c r="E20" s="4">
        <v>25</v>
      </c>
      <c r="F20" s="4">
        <v>25</v>
      </c>
      <c r="G20" s="4">
        <v>26</v>
      </c>
      <c r="H20" s="4">
        <v>29</v>
      </c>
      <c r="I20" s="4">
        <f t="shared" si="0"/>
        <v>26</v>
      </c>
      <c r="J20" s="4">
        <f t="shared" si="1"/>
        <v>130</v>
      </c>
      <c r="K20" s="6"/>
      <c r="L20" s="4">
        <f t="shared" si="2"/>
        <v>130</v>
      </c>
      <c r="M20" s="21"/>
      <c r="N20" s="21"/>
    </row>
    <row r="21" spans="1:14" s="49" customFormat="1" x14ac:dyDescent="0.25">
      <c r="A21" s="4">
        <v>4</v>
      </c>
      <c r="B21" s="4">
        <v>10</v>
      </c>
      <c r="C21" s="6" t="s">
        <v>87</v>
      </c>
      <c r="D21" s="4">
        <v>26</v>
      </c>
      <c r="E21" s="4">
        <v>27</v>
      </c>
      <c r="F21" s="4">
        <v>27</v>
      </c>
      <c r="G21" s="4">
        <v>25</v>
      </c>
      <c r="H21" s="4">
        <v>26</v>
      </c>
      <c r="I21" s="4">
        <f t="shared" si="0"/>
        <v>26.2</v>
      </c>
      <c r="J21" s="4">
        <f t="shared" si="1"/>
        <v>131</v>
      </c>
      <c r="K21" s="6"/>
      <c r="L21" s="4">
        <f t="shared" si="2"/>
        <v>131</v>
      </c>
      <c r="M21" s="21"/>
      <c r="N21" s="21"/>
    </row>
    <row r="22" spans="1:14" x14ac:dyDescent="0.25">
      <c r="A22" s="4">
        <v>15</v>
      </c>
      <c r="B22" s="4">
        <v>21</v>
      </c>
      <c r="C22" s="6" t="s">
        <v>120</v>
      </c>
      <c r="D22" s="4">
        <v>25</v>
      </c>
      <c r="E22" s="4">
        <v>28</v>
      </c>
      <c r="F22" s="4">
        <v>25</v>
      </c>
      <c r="G22" s="4">
        <v>28</v>
      </c>
      <c r="H22" s="4">
        <v>25</v>
      </c>
      <c r="I22" s="4">
        <f t="shared" si="0"/>
        <v>26.2</v>
      </c>
      <c r="J22" s="4">
        <f t="shared" si="1"/>
        <v>131</v>
      </c>
      <c r="K22" s="6"/>
      <c r="L22" s="4">
        <f t="shared" si="2"/>
        <v>131</v>
      </c>
      <c r="M22" s="21"/>
      <c r="N22" s="21"/>
    </row>
    <row r="23" spans="1:14" x14ac:dyDescent="0.25">
      <c r="A23" s="4">
        <v>1</v>
      </c>
      <c r="B23" s="4">
        <v>7</v>
      </c>
      <c r="C23" s="5" t="s">
        <v>66</v>
      </c>
      <c r="D23" s="4">
        <v>25</v>
      </c>
      <c r="E23" s="4">
        <v>27</v>
      </c>
      <c r="F23" s="4">
        <v>25</v>
      </c>
      <c r="G23" s="4">
        <v>30</v>
      </c>
      <c r="H23" s="4">
        <v>25</v>
      </c>
      <c r="I23" s="4">
        <f t="shared" si="0"/>
        <v>26.4</v>
      </c>
      <c r="J23" s="4">
        <f t="shared" si="1"/>
        <v>132</v>
      </c>
      <c r="K23" s="4">
        <v>15</v>
      </c>
      <c r="L23" s="4">
        <f t="shared" si="2"/>
        <v>117</v>
      </c>
      <c r="M23" s="21"/>
      <c r="N23" s="21"/>
    </row>
    <row r="24" spans="1:14" x14ac:dyDescent="0.25">
      <c r="A24" s="4">
        <v>6</v>
      </c>
      <c r="B24" s="4">
        <v>12</v>
      </c>
      <c r="C24" s="6" t="s">
        <v>106</v>
      </c>
      <c r="D24" s="4">
        <v>25</v>
      </c>
      <c r="E24" s="4">
        <v>26</v>
      </c>
      <c r="F24" s="4">
        <v>29</v>
      </c>
      <c r="G24" s="4">
        <v>25</v>
      </c>
      <c r="H24" s="4">
        <v>26</v>
      </c>
      <c r="I24" s="4">
        <f t="shared" si="0"/>
        <v>26.2</v>
      </c>
      <c r="J24" s="4">
        <f t="shared" si="1"/>
        <v>131</v>
      </c>
      <c r="K24" s="6"/>
      <c r="L24" s="4">
        <f t="shared" si="2"/>
        <v>131</v>
      </c>
      <c r="M24" s="21"/>
      <c r="N24" s="21"/>
    </row>
    <row r="25" spans="1:14" x14ac:dyDescent="0.25">
      <c r="A25" s="4">
        <v>9</v>
      </c>
      <c r="B25" s="4">
        <v>15</v>
      </c>
      <c r="C25" s="6" t="s">
        <v>123</v>
      </c>
      <c r="D25" s="4">
        <v>26</v>
      </c>
      <c r="E25" s="4">
        <v>30</v>
      </c>
      <c r="F25" s="4">
        <v>26</v>
      </c>
      <c r="G25" s="4">
        <v>25</v>
      </c>
      <c r="H25" s="4">
        <v>27</v>
      </c>
      <c r="I25" s="4">
        <f t="shared" si="0"/>
        <v>26.8</v>
      </c>
      <c r="J25" s="4">
        <f t="shared" si="1"/>
        <v>134</v>
      </c>
      <c r="K25" s="6"/>
      <c r="L25" s="4">
        <f t="shared" si="2"/>
        <v>134</v>
      </c>
      <c r="M25" s="21">
        <v>3</v>
      </c>
      <c r="N25" s="21" t="s">
        <v>122</v>
      </c>
    </row>
    <row r="26" spans="1:14" x14ac:dyDescent="0.2">
      <c r="A26" s="4">
        <v>13</v>
      </c>
      <c r="B26" s="4">
        <v>19</v>
      </c>
      <c r="C26" s="11" t="s">
        <v>154</v>
      </c>
      <c r="D26" s="4">
        <v>29</v>
      </c>
      <c r="E26" s="4">
        <v>26</v>
      </c>
      <c r="F26" s="4">
        <v>27</v>
      </c>
      <c r="G26" s="4">
        <v>25</v>
      </c>
      <c r="H26" s="4">
        <v>26</v>
      </c>
      <c r="I26" s="4">
        <f t="shared" si="0"/>
        <v>26.6</v>
      </c>
      <c r="J26" s="4">
        <f t="shared" si="1"/>
        <v>133</v>
      </c>
      <c r="K26" s="6"/>
      <c r="L26" s="4">
        <f t="shared" si="2"/>
        <v>133</v>
      </c>
      <c r="M26" s="21"/>
      <c r="N26" s="21"/>
    </row>
    <row r="27" spans="1:14" x14ac:dyDescent="0.25">
      <c r="A27" s="4">
        <v>3</v>
      </c>
      <c r="B27" s="4">
        <v>9</v>
      </c>
      <c r="C27" s="5" t="s">
        <v>104</v>
      </c>
      <c r="D27" s="4">
        <v>25</v>
      </c>
      <c r="E27" s="4">
        <v>29</v>
      </c>
      <c r="F27" s="4">
        <v>28</v>
      </c>
      <c r="G27" s="4">
        <v>27</v>
      </c>
      <c r="H27" s="4">
        <v>26</v>
      </c>
      <c r="I27" s="4">
        <f t="shared" si="0"/>
        <v>27</v>
      </c>
      <c r="J27" s="4">
        <f t="shared" si="1"/>
        <v>135</v>
      </c>
      <c r="K27" s="6">
        <v>15</v>
      </c>
      <c r="L27" s="4">
        <f t="shared" si="2"/>
        <v>120</v>
      </c>
      <c r="M27" s="21"/>
      <c r="N27" s="21"/>
    </row>
    <row r="28" spans="1:14" x14ac:dyDescent="0.25">
      <c r="A28" s="4">
        <v>11</v>
      </c>
      <c r="B28" s="4">
        <v>17</v>
      </c>
      <c r="C28" s="6" t="s">
        <v>109</v>
      </c>
      <c r="D28" s="4">
        <v>26</v>
      </c>
      <c r="E28" s="4">
        <v>25</v>
      </c>
      <c r="F28" s="4">
        <v>26</v>
      </c>
      <c r="G28" s="4">
        <v>29</v>
      </c>
      <c r="H28" s="4">
        <v>30</v>
      </c>
      <c r="I28" s="4">
        <f t="shared" si="0"/>
        <v>27.2</v>
      </c>
      <c r="J28" s="4">
        <f t="shared" si="1"/>
        <v>136</v>
      </c>
      <c r="K28" s="6"/>
      <c r="L28" s="4">
        <f t="shared" si="2"/>
        <v>136</v>
      </c>
      <c r="M28" s="21">
        <v>2</v>
      </c>
      <c r="N28" s="21" t="s">
        <v>103</v>
      </c>
    </row>
    <row r="29" spans="1:14" x14ac:dyDescent="0.25">
      <c r="A29" s="4">
        <v>7</v>
      </c>
      <c r="B29" s="4">
        <v>13</v>
      </c>
      <c r="C29" s="6" t="s">
        <v>107</v>
      </c>
      <c r="D29" s="4">
        <v>30</v>
      </c>
      <c r="E29" s="4">
        <v>25</v>
      </c>
      <c r="F29" s="4">
        <v>30</v>
      </c>
      <c r="G29" s="4">
        <v>25</v>
      </c>
      <c r="H29" s="4">
        <v>28</v>
      </c>
      <c r="I29" s="4">
        <f t="shared" si="0"/>
        <v>27.6</v>
      </c>
      <c r="J29" s="4">
        <f t="shared" si="1"/>
        <v>138</v>
      </c>
      <c r="K29" s="6"/>
      <c r="L29" s="4">
        <f t="shared" si="2"/>
        <v>138</v>
      </c>
      <c r="M29" s="21">
        <v>1</v>
      </c>
      <c r="N29" s="21" t="s">
        <v>103</v>
      </c>
    </row>
    <row r="30" spans="1:14" x14ac:dyDescent="0.25">
      <c r="A30" s="59" t="s">
        <v>18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1"/>
      <c r="M30" s="21"/>
      <c r="N30" s="21"/>
    </row>
    <row r="31" spans="1:14" x14ac:dyDescent="0.25">
      <c r="A31" s="4">
        <v>20</v>
      </c>
      <c r="B31" s="4">
        <v>26</v>
      </c>
      <c r="C31" s="5" t="s">
        <v>97</v>
      </c>
      <c r="D31" s="4">
        <v>25</v>
      </c>
      <c r="E31" s="4">
        <v>25</v>
      </c>
      <c r="F31" s="4">
        <v>25</v>
      </c>
      <c r="G31" s="4">
        <v>25</v>
      </c>
      <c r="H31" s="4">
        <v>25</v>
      </c>
      <c r="I31" s="4">
        <f t="shared" ref="I31:I47" si="3">AVERAGE(D31:H31)</f>
        <v>25</v>
      </c>
      <c r="J31" s="4">
        <f t="shared" ref="J31:J47" si="4">SUM(D31:H31)</f>
        <v>125</v>
      </c>
      <c r="K31" s="4"/>
      <c r="L31" s="4">
        <f t="shared" ref="L31:L47" si="5">J31-K31</f>
        <v>125</v>
      </c>
      <c r="M31" s="21"/>
      <c r="N31" s="21"/>
    </row>
    <row r="32" spans="1:14" x14ac:dyDescent="0.25">
      <c r="A32" s="4">
        <v>31</v>
      </c>
      <c r="B32" s="4">
        <v>37</v>
      </c>
      <c r="C32" s="6" t="s">
        <v>272</v>
      </c>
      <c r="D32" s="4">
        <v>25</v>
      </c>
      <c r="E32" s="4">
        <v>25</v>
      </c>
      <c r="F32" s="4">
        <v>25</v>
      </c>
      <c r="G32" s="4">
        <v>25</v>
      </c>
      <c r="H32" s="4">
        <v>25</v>
      </c>
      <c r="I32" s="4">
        <f t="shared" si="3"/>
        <v>25</v>
      </c>
      <c r="J32" s="4">
        <f t="shared" si="4"/>
        <v>125</v>
      </c>
      <c r="K32" s="6">
        <v>10</v>
      </c>
      <c r="L32" s="4">
        <f t="shared" si="5"/>
        <v>115</v>
      </c>
      <c r="M32" s="21"/>
      <c r="N32" s="21"/>
    </row>
    <row r="33" spans="1:14" x14ac:dyDescent="0.25">
      <c r="A33" s="4">
        <v>33</v>
      </c>
      <c r="B33" s="4">
        <v>39</v>
      </c>
      <c r="C33" s="6" t="s">
        <v>101</v>
      </c>
      <c r="D33" s="4">
        <v>25</v>
      </c>
      <c r="E33" s="4">
        <v>25</v>
      </c>
      <c r="F33" s="4">
        <v>25</v>
      </c>
      <c r="G33" s="4">
        <v>25</v>
      </c>
      <c r="H33" s="4">
        <v>25</v>
      </c>
      <c r="I33" s="4">
        <f t="shared" si="3"/>
        <v>25</v>
      </c>
      <c r="J33" s="4">
        <f t="shared" si="4"/>
        <v>125</v>
      </c>
      <c r="K33" s="6"/>
      <c r="L33" s="4">
        <f t="shared" si="5"/>
        <v>125</v>
      </c>
      <c r="M33" s="21"/>
      <c r="N33" s="21"/>
    </row>
    <row r="34" spans="1:14" x14ac:dyDescent="0.25">
      <c r="A34" s="4">
        <v>36</v>
      </c>
      <c r="B34" s="4">
        <v>42</v>
      </c>
      <c r="C34" s="5" t="s">
        <v>279</v>
      </c>
      <c r="D34" s="4">
        <v>25</v>
      </c>
      <c r="E34" s="4">
        <v>25</v>
      </c>
      <c r="F34" s="4">
        <v>25</v>
      </c>
      <c r="G34" s="4">
        <v>25</v>
      </c>
      <c r="H34" s="4">
        <v>25</v>
      </c>
      <c r="I34" s="4">
        <f t="shared" si="3"/>
        <v>25</v>
      </c>
      <c r="J34" s="4">
        <f t="shared" si="4"/>
        <v>125</v>
      </c>
      <c r="K34" s="4"/>
      <c r="L34" s="4">
        <f t="shared" si="5"/>
        <v>125</v>
      </c>
      <c r="M34" s="21"/>
      <c r="N34" s="21"/>
    </row>
    <row r="35" spans="1:14" x14ac:dyDescent="0.25">
      <c r="A35" s="4">
        <v>22</v>
      </c>
      <c r="B35" s="4">
        <v>28</v>
      </c>
      <c r="C35" s="5" t="s">
        <v>170</v>
      </c>
      <c r="D35" s="4">
        <v>25</v>
      </c>
      <c r="E35" s="4">
        <v>26</v>
      </c>
      <c r="F35" s="4">
        <v>25</v>
      </c>
      <c r="G35" s="4">
        <v>25</v>
      </c>
      <c r="H35" s="4">
        <v>25</v>
      </c>
      <c r="I35" s="4">
        <f t="shared" si="3"/>
        <v>25.2</v>
      </c>
      <c r="J35" s="4">
        <f t="shared" si="4"/>
        <v>126</v>
      </c>
      <c r="K35" s="6"/>
      <c r="L35" s="4">
        <f t="shared" si="5"/>
        <v>126</v>
      </c>
      <c r="M35" s="21"/>
      <c r="N35" s="21"/>
    </row>
    <row r="36" spans="1:14" x14ac:dyDescent="0.25">
      <c r="A36" s="4">
        <v>24</v>
      </c>
      <c r="B36" s="4">
        <v>30</v>
      </c>
      <c r="C36" s="6" t="s">
        <v>57</v>
      </c>
      <c r="D36" s="4">
        <v>25</v>
      </c>
      <c r="E36" s="4">
        <v>25</v>
      </c>
      <c r="F36" s="4">
        <v>25</v>
      </c>
      <c r="G36" s="4">
        <v>26</v>
      </c>
      <c r="H36" s="4">
        <v>25</v>
      </c>
      <c r="I36" s="4">
        <f t="shared" si="3"/>
        <v>25.2</v>
      </c>
      <c r="J36" s="4">
        <f t="shared" si="4"/>
        <v>126</v>
      </c>
      <c r="K36" s="6"/>
      <c r="L36" s="4">
        <f t="shared" si="5"/>
        <v>126</v>
      </c>
      <c r="M36" s="21"/>
      <c r="N36" s="21"/>
    </row>
    <row r="37" spans="1:14" x14ac:dyDescent="0.25">
      <c r="A37" s="4">
        <v>25</v>
      </c>
      <c r="B37" s="4">
        <v>31</v>
      </c>
      <c r="C37" s="6" t="s">
        <v>275</v>
      </c>
      <c r="D37" s="4">
        <v>26</v>
      </c>
      <c r="E37" s="4">
        <v>25</v>
      </c>
      <c r="F37" s="4">
        <v>25</v>
      </c>
      <c r="G37" s="4">
        <v>25</v>
      </c>
      <c r="H37" s="4">
        <v>25</v>
      </c>
      <c r="I37" s="4">
        <f t="shared" si="3"/>
        <v>25.2</v>
      </c>
      <c r="J37" s="4">
        <f t="shared" si="4"/>
        <v>126</v>
      </c>
      <c r="K37" s="6"/>
      <c r="L37" s="4">
        <f t="shared" si="5"/>
        <v>126</v>
      </c>
      <c r="M37" s="21"/>
      <c r="N37" s="21"/>
    </row>
    <row r="38" spans="1:14" x14ac:dyDescent="0.25">
      <c r="A38" s="4">
        <v>27</v>
      </c>
      <c r="B38" s="4">
        <v>33</v>
      </c>
      <c r="C38" s="6" t="s">
        <v>277</v>
      </c>
      <c r="D38" s="4">
        <v>27</v>
      </c>
      <c r="E38" s="4">
        <v>25</v>
      </c>
      <c r="F38" s="4">
        <v>25</v>
      </c>
      <c r="G38" s="4">
        <v>25</v>
      </c>
      <c r="H38" s="4">
        <v>25</v>
      </c>
      <c r="I38" s="4">
        <f t="shared" si="3"/>
        <v>25.4</v>
      </c>
      <c r="J38" s="4">
        <f t="shared" si="4"/>
        <v>127</v>
      </c>
      <c r="K38" s="6"/>
      <c r="L38" s="4">
        <f t="shared" si="5"/>
        <v>127</v>
      </c>
      <c r="M38" s="21"/>
      <c r="N38" s="21"/>
    </row>
    <row r="39" spans="1:14" s="49" customFormat="1" x14ac:dyDescent="0.25">
      <c r="A39" s="4">
        <v>32</v>
      </c>
      <c r="B39" s="4">
        <v>38</v>
      </c>
      <c r="C39" s="6" t="s">
        <v>69</v>
      </c>
      <c r="D39" s="4">
        <v>25</v>
      </c>
      <c r="E39" s="4">
        <v>26</v>
      </c>
      <c r="F39" s="4">
        <v>26</v>
      </c>
      <c r="G39" s="4">
        <v>25</v>
      </c>
      <c r="H39" s="4">
        <v>25</v>
      </c>
      <c r="I39" s="4">
        <f t="shared" si="3"/>
        <v>25.4</v>
      </c>
      <c r="J39" s="4">
        <f t="shared" si="4"/>
        <v>127</v>
      </c>
      <c r="K39" s="6"/>
      <c r="L39" s="4">
        <f t="shared" si="5"/>
        <v>127</v>
      </c>
      <c r="M39" s="21"/>
      <c r="N39" s="21"/>
    </row>
    <row r="40" spans="1:14" s="49" customFormat="1" x14ac:dyDescent="0.2">
      <c r="A40" s="4">
        <v>21</v>
      </c>
      <c r="B40" s="4">
        <v>27</v>
      </c>
      <c r="C40" s="11" t="s">
        <v>98</v>
      </c>
      <c r="D40" s="4">
        <v>25</v>
      </c>
      <c r="E40" s="4">
        <v>26</v>
      </c>
      <c r="F40" s="4">
        <v>25</v>
      </c>
      <c r="G40" s="4">
        <v>28</v>
      </c>
      <c r="H40" s="4">
        <v>25</v>
      </c>
      <c r="I40" s="4">
        <f t="shared" si="3"/>
        <v>25.8</v>
      </c>
      <c r="J40" s="4">
        <f t="shared" si="4"/>
        <v>129</v>
      </c>
      <c r="K40" s="6"/>
      <c r="L40" s="4">
        <f t="shared" si="5"/>
        <v>129</v>
      </c>
      <c r="M40" s="21"/>
      <c r="N40" s="21"/>
    </row>
    <row r="41" spans="1:14" s="49" customFormat="1" x14ac:dyDescent="0.25">
      <c r="A41" s="4">
        <v>30</v>
      </c>
      <c r="B41" s="4">
        <v>36</v>
      </c>
      <c r="C41" s="5" t="s">
        <v>278</v>
      </c>
      <c r="D41" s="4">
        <v>27</v>
      </c>
      <c r="E41" s="4">
        <v>27</v>
      </c>
      <c r="F41" s="4">
        <v>26</v>
      </c>
      <c r="G41" s="4">
        <v>25</v>
      </c>
      <c r="H41" s="4">
        <v>25</v>
      </c>
      <c r="I41" s="4">
        <f t="shared" si="3"/>
        <v>26</v>
      </c>
      <c r="J41" s="4">
        <f t="shared" si="4"/>
        <v>130</v>
      </c>
      <c r="K41" s="6"/>
      <c r="L41" s="4">
        <f t="shared" si="5"/>
        <v>130</v>
      </c>
      <c r="M41" s="21"/>
      <c r="N41" s="21"/>
    </row>
    <row r="42" spans="1:14" s="49" customFormat="1" x14ac:dyDescent="0.25">
      <c r="A42" s="4">
        <v>34</v>
      </c>
      <c r="B42" s="4">
        <v>40</v>
      </c>
      <c r="C42" s="6" t="s">
        <v>132</v>
      </c>
      <c r="D42" s="4">
        <v>29</v>
      </c>
      <c r="E42" s="4">
        <v>25</v>
      </c>
      <c r="F42" s="4">
        <v>27</v>
      </c>
      <c r="G42" s="4">
        <v>26</v>
      </c>
      <c r="H42" s="4">
        <v>25</v>
      </c>
      <c r="I42" s="4">
        <f t="shared" si="3"/>
        <v>26.4</v>
      </c>
      <c r="J42" s="4">
        <f t="shared" si="4"/>
        <v>132</v>
      </c>
      <c r="K42" s="6"/>
      <c r="L42" s="4">
        <f t="shared" si="5"/>
        <v>132</v>
      </c>
      <c r="M42" s="21"/>
      <c r="N42" s="21"/>
    </row>
    <row r="43" spans="1:14" s="49" customFormat="1" x14ac:dyDescent="0.25">
      <c r="A43" s="4">
        <v>23</v>
      </c>
      <c r="B43" s="4">
        <v>29</v>
      </c>
      <c r="C43" s="6" t="s">
        <v>56</v>
      </c>
      <c r="D43" s="4">
        <v>28</v>
      </c>
      <c r="E43" s="4">
        <v>25</v>
      </c>
      <c r="F43" s="4">
        <v>25</v>
      </c>
      <c r="G43" s="4">
        <v>27</v>
      </c>
      <c r="H43" s="4">
        <v>30</v>
      </c>
      <c r="I43" s="4">
        <f t="shared" si="3"/>
        <v>27</v>
      </c>
      <c r="J43" s="4">
        <f t="shared" si="4"/>
        <v>135</v>
      </c>
      <c r="K43" s="6"/>
      <c r="L43" s="4">
        <f t="shared" si="5"/>
        <v>135</v>
      </c>
      <c r="M43" s="21"/>
      <c r="N43" s="21"/>
    </row>
    <row r="44" spans="1:14" s="49" customFormat="1" x14ac:dyDescent="0.25">
      <c r="A44" s="4">
        <v>35</v>
      </c>
      <c r="B44" s="4">
        <v>41</v>
      </c>
      <c r="C44" s="6" t="s">
        <v>147</v>
      </c>
      <c r="D44" s="4">
        <v>25</v>
      </c>
      <c r="E44" s="4">
        <v>29</v>
      </c>
      <c r="F44" s="4">
        <v>29</v>
      </c>
      <c r="G44" s="4">
        <v>25</v>
      </c>
      <c r="H44" s="4">
        <v>27</v>
      </c>
      <c r="I44" s="4">
        <f t="shared" si="3"/>
        <v>27</v>
      </c>
      <c r="J44" s="4">
        <f t="shared" si="4"/>
        <v>135</v>
      </c>
      <c r="K44" s="6"/>
      <c r="L44" s="4">
        <f t="shared" si="5"/>
        <v>135</v>
      </c>
      <c r="M44" s="21"/>
      <c r="N44" s="21"/>
    </row>
    <row r="45" spans="1:14" s="49" customFormat="1" x14ac:dyDescent="0.25">
      <c r="A45" s="4">
        <v>26</v>
      </c>
      <c r="B45" s="4">
        <v>32</v>
      </c>
      <c r="C45" s="6" t="s">
        <v>276</v>
      </c>
      <c r="D45" s="4">
        <v>26</v>
      </c>
      <c r="E45" s="4">
        <v>25</v>
      </c>
      <c r="F45" s="4">
        <v>30</v>
      </c>
      <c r="G45" s="4">
        <v>29</v>
      </c>
      <c r="H45" s="4">
        <v>29</v>
      </c>
      <c r="I45" s="4">
        <f t="shared" si="3"/>
        <v>27.8</v>
      </c>
      <c r="J45" s="4">
        <f t="shared" si="4"/>
        <v>139</v>
      </c>
      <c r="K45" s="6"/>
      <c r="L45" s="4">
        <f t="shared" si="5"/>
        <v>139</v>
      </c>
      <c r="M45" s="21">
        <v>2</v>
      </c>
      <c r="N45" s="21" t="s">
        <v>146</v>
      </c>
    </row>
    <row r="46" spans="1:14" s="49" customFormat="1" x14ac:dyDescent="0.2">
      <c r="A46" s="4">
        <v>29</v>
      </c>
      <c r="B46" s="4">
        <v>35</v>
      </c>
      <c r="C46" s="11" t="s">
        <v>82</v>
      </c>
      <c r="D46" s="4">
        <v>30</v>
      </c>
      <c r="E46" s="4">
        <v>28</v>
      </c>
      <c r="F46" s="4">
        <v>26</v>
      </c>
      <c r="G46" s="4">
        <v>26</v>
      </c>
      <c r="H46" s="4">
        <v>28</v>
      </c>
      <c r="I46" s="4">
        <f t="shared" si="3"/>
        <v>27.6</v>
      </c>
      <c r="J46" s="4">
        <f t="shared" si="4"/>
        <v>138</v>
      </c>
      <c r="K46" s="6"/>
      <c r="L46" s="4">
        <f t="shared" si="5"/>
        <v>138</v>
      </c>
      <c r="M46" s="21">
        <v>3</v>
      </c>
      <c r="N46" s="21" t="s">
        <v>81</v>
      </c>
    </row>
    <row r="47" spans="1:14" s="49" customFormat="1" x14ac:dyDescent="0.25">
      <c r="A47" s="4">
        <v>28</v>
      </c>
      <c r="B47" s="4">
        <v>34</v>
      </c>
      <c r="C47" s="5" t="s">
        <v>51</v>
      </c>
      <c r="D47" s="4">
        <v>26</v>
      </c>
      <c r="E47" s="4">
        <v>30</v>
      </c>
      <c r="F47" s="4">
        <v>28</v>
      </c>
      <c r="G47" s="4">
        <v>30</v>
      </c>
      <c r="H47" s="4">
        <v>26</v>
      </c>
      <c r="I47" s="4">
        <f t="shared" si="3"/>
        <v>28</v>
      </c>
      <c r="J47" s="4">
        <f t="shared" si="4"/>
        <v>140</v>
      </c>
      <c r="K47" s="4"/>
      <c r="L47" s="4">
        <f t="shared" si="5"/>
        <v>140</v>
      </c>
      <c r="M47" s="21">
        <v>1</v>
      </c>
      <c r="N47" s="21" t="s">
        <v>46</v>
      </c>
    </row>
  </sheetData>
  <sortState ref="A11:L29">
    <sortCondition ref="L11:L29"/>
  </sortState>
  <mergeCells count="10">
    <mergeCell ref="A30:L30"/>
    <mergeCell ref="K8:K9"/>
    <mergeCell ref="L8:L9"/>
    <mergeCell ref="A10:L10"/>
    <mergeCell ref="A8:A9"/>
    <mergeCell ref="B8:B9"/>
    <mergeCell ref="C8:C9"/>
    <mergeCell ref="D8:H8"/>
    <mergeCell ref="I8:I9"/>
    <mergeCell ref="J8:J9"/>
  </mergeCells>
  <pageMargins left="0.70866141732283472" right="0" top="0.74803149606299213" bottom="0.74803149606299213" header="0.31496062992125984" footer="0.31496062992125984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50"/>
  <sheetViews>
    <sheetView topLeftCell="A10" workbookViewId="0">
      <selection activeCell="G33" sqref="G33"/>
    </sheetView>
  </sheetViews>
  <sheetFormatPr defaultRowHeight="15" x14ac:dyDescent="0.25"/>
  <cols>
    <col min="1" max="1" width="4.140625" style="2" customWidth="1"/>
    <col min="2" max="2" width="7" style="2" customWidth="1"/>
    <col min="3" max="3" width="17" style="2" customWidth="1"/>
    <col min="4" max="6" width="5.5703125" style="2" customWidth="1"/>
    <col min="7" max="7" width="6.42578125" style="2" customWidth="1"/>
    <col min="8" max="8" width="6.140625" style="2" customWidth="1"/>
    <col min="9" max="9" width="8" style="2" customWidth="1"/>
    <col min="10" max="10" width="7.7109375" style="2" customWidth="1"/>
    <col min="11" max="11" width="9.85546875" style="2" customWidth="1"/>
    <col min="12" max="12" width="9.7109375" style="2" customWidth="1"/>
    <col min="13" max="13" width="5.140625" style="2" customWidth="1"/>
    <col min="14" max="14" width="15.85546875" style="32" customWidth="1"/>
    <col min="15" max="16384" width="9.140625" style="2"/>
  </cols>
  <sheetData>
    <row r="1" spans="1:14" x14ac:dyDescent="0.25">
      <c r="A1" s="10" t="s">
        <v>17</v>
      </c>
    </row>
    <row r="3" spans="1:14" x14ac:dyDescent="0.25">
      <c r="A3" s="10" t="s">
        <v>0</v>
      </c>
      <c r="C3" s="20" t="s">
        <v>220</v>
      </c>
      <c r="G3" s="2" t="s">
        <v>267</v>
      </c>
    </row>
    <row r="4" spans="1:14" x14ac:dyDescent="0.25">
      <c r="A4" s="10"/>
      <c r="C4" s="20" t="s">
        <v>207</v>
      </c>
      <c r="G4" s="2" t="s">
        <v>222</v>
      </c>
    </row>
    <row r="5" spans="1:14" x14ac:dyDescent="0.25">
      <c r="A5" s="10"/>
      <c r="C5" s="20" t="s">
        <v>208</v>
      </c>
      <c r="G5" s="2" t="s">
        <v>31</v>
      </c>
    </row>
    <row r="6" spans="1:14" x14ac:dyDescent="0.25">
      <c r="A6" s="10" t="s">
        <v>3</v>
      </c>
    </row>
    <row r="8" spans="1:14" x14ac:dyDescent="0.25">
      <c r="A8" s="56" t="s">
        <v>4</v>
      </c>
      <c r="B8" s="56" t="s">
        <v>5</v>
      </c>
      <c r="C8" s="56" t="s">
        <v>6</v>
      </c>
      <c r="D8" s="57" t="s">
        <v>7</v>
      </c>
      <c r="E8" s="57"/>
      <c r="F8" s="57"/>
      <c r="G8" s="57"/>
      <c r="H8" s="57"/>
      <c r="I8" s="56" t="s">
        <v>8</v>
      </c>
      <c r="J8" s="56" t="s">
        <v>9</v>
      </c>
      <c r="K8" s="56" t="s">
        <v>10</v>
      </c>
      <c r="L8" s="56" t="s">
        <v>11</v>
      </c>
    </row>
    <row r="9" spans="1:14" x14ac:dyDescent="0.25">
      <c r="A9" s="56"/>
      <c r="B9" s="56"/>
      <c r="C9" s="56"/>
      <c r="D9" s="3">
        <v>1</v>
      </c>
      <c r="E9" s="3">
        <v>2</v>
      </c>
      <c r="F9" s="3">
        <v>3</v>
      </c>
      <c r="G9" s="3">
        <v>4</v>
      </c>
      <c r="H9" s="3">
        <v>5</v>
      </c>
      <c r="I9" s="56"/>
      <c r="J9" s="56"/>
      <c r="K9" s="56"/>
      <c r="L9" s="56"/>
    </row>
    <row r="10" spans="1:14" x14ac:dyDescent="0.25">
      <c r="A10" s="59" t="s">
        <v>13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1"/>
    </row>
    <row r="11" spans="1:14" x14ac:dyDescent="0.25">
      <c r="A11" s="4">
        <v>1</v>
      </c>
      <c r="B11" s="4">
        <v>15</v>
      </c>
      <c r="C11" s="5" t="s">
        <v>104</v>
      </c>
      <c r="D11" s="4">
        <v>25</v>
      </c>
      <c r="E11" s="4">
        <v>25</v>
      </c>
      <c r="F11" s="4">
        <v>25</v>
      </c>
      <c r="G11" s="4">
        <v>25</v>
      </c>
      <c r="H11" s="4">
        <v>25</v>
      </c>
      <c r="I11" s="4">
        <f t="shared" ref="I11:I33" si="0">AVERAGE(D11:H11)</f>
        <v>25</v>
      </c>
      <c r="J11" s="4">
        <f t="shared" ref="J11:J33" si="1">SUM(D11:H11)</f>
        <v>125</v>
      </c>
      <c r="K11" s="4">
        <v>3</v>
      </c>
      <c r="L11" s="4">
        <f t="shared" ref="L11:L33" si="2">J11-K11</f>
        <v>122</v>
      </c>
      <c r="M11" s="21"/>
      <c r="N11" s="33"/>
    </row>
    <row r="12" spans="1:14" x14ac:dyDescent="0.25">
      <c r="A12" s="4">
        <f t="shared" ref="A12:A33" si="3">A11+1</f>
        <v>2</v>
      </c>
      <c r="B12" s="4">
        <v>29</v>
      </c>
      <c r="C12" s="5" t="s">
        <v>111</v>
      </c>
      <c r="D12" s="4">
        <v>25</v>
      </c>
      <c r="E12" s="4">
        <v>25</v>
      </c>
      <c r="F12" s="4">
        <v>25</v>
      </c>
      <c r="G12" s="4">
        <v>25</v>
      </c>
      <c r="H12" s="4">
        <v>25</v>
      </c>
      <c r="I12" s="4">
        <f t="shared" si="0"/>
        <v>25</v>
      </c>
      <c r="J12" s="4">
        <f t="shared" si="1"/>
        <v>125</v>
      </c>
      <c r="K12" s="6">
        <v>3</v>
      </c>
      <c r="L12" s="4">
        <f t="shared" si="2"/>
        <v>122</v>
      </c>
      <c r="M12" s="21"/>
      <c r="N12" s="33"/>
    </row>
    <row r="13" spans="1:14" s="49" customFormat="1" x14ac:dyDescent="0.25">
      <c r="A13" s="4">
        <f t="shared" si="3"/>
        <v>3</v>
      </c>
      <c r="B13" s="4">
        <v>37</v>
      </c>
      <c r="C13" s="5" t="s">
        <v>142</v>
      </c>
      <c r="D13" s="4">
        <v>25</v>
      </c>
      <c r="E13" s="4">
        <v>27</v>
      </c>
      <c r="F13" s="4">
        <v>25</v>
      </c>
      <c r="G13" s="4">
        <v>26</v>
      </c>
      <c r="H13" s="4">
        <v>25</v>
      </c>
      <c r="I13" s="4">
        <f t="shared" si="0"/>
        <v>25.6</v>
      </c>
      <c r="J13" s="4">
        <f t="shared" si="1"/>
        <v>128</v>
      </c>
      <c r="K13" s="6">
        <v>6</v>
      </c>
      <c r="L13" s="4">
        <f t="shared" si="2"/>
        <v>122</v>
      </c>
      <c r="M13" s="21"/>
      <c r="N13" s="33"/>
    </row>
    <row r="14" spans="1:14" s="49" customFormat="1" x14ac:dyDescent="0.25">
      <c r="A14" s="4">
        <f t="shared" si="3"/>
        <v>4</v>
      </c>
      <c r="B14" s="4">
        <v>35</v>
      </c>
      <c r="C14" s="6" t="s">
        <v>105</v>
      </c>
      <c r="D14" s="4">
        <v>25</v>
      </c>
      <c r="E14" s="4">
        <v>25</v>
      </c>
      <c r="F14" s="4">
        <v>25</v>
      </c>
      <c r="G14" s="4">
        <v>26</v>
      </c>
      <c r="H14" s="4">
        <v>25</v>
      </c>
      <c r="I14" s="4">
        <f t="shared" si="0"/>
        <v>25.2</v>
      </c>
      <c r="J14" s="4">
        <f t="shared" si="1"/>
        <v>126</v>
      </c>
      <c r="K14" s="6">
        <v>3</v>
      </c>
      <c r="L14" s="4">
        <f t="shared" si="2"/>
        <v>123</v>
      </c>
      <c r="M14" s="21"/>
      <c r="N14" s="33"/>
    </row>
    <row r="15" spans="1:14" s="49" customFormat="1" x14ac:dyDescent="0.25">
      <c r="A15" s="4">
        <f t="shared" si="3"/>
        <v>5</v>
      </c>
      <c r="B15" s="4">
        <v>36</v>
      </c>
      <c r="C15" s="6" t="s">
        <v>184</v>
      </c>
      <c r="D15" s="4">
        <v>25</v>
      </c>
      <c r="E15" s="4">
        <v>26</v>
      </c>
      <c r="F15" s="4">
        <v>25</v>
      </c>
      <c r="G15" s="4">
        <v>25</v>
      </c>
      <c r="H15" s="4">
        <v>25</v>
      </c>
      <c r="I15" s="4">
        <f t="shared" si="0"/>
        <v>25.2</v>
      </c>
      <c r="J15" s="4">
        <f t="shared" si="1"/>
        <v>126</v>
      </c>
      <c r="K15" s="6">
        <v>3</v>
      </c>
      <c r="L15" s="4">
        <f t="shared" si="2"/>
        <v>123</v>
      </c>
      <c r="M15" s="21"/>
      <c r="N15" s="33"/>
    </row>
    <row r="16" spans="1:14" s="49" customFormat="1" x14ac:dyDescent="0.25">
      <c r="A16" s="4">
        <f t="shared" si="3"/>
        <v>6</v>
      </c>
      <c r="B16" s="4">
        <v>19</v>
      </c>
      <c r="C16" s="6" t="s">
        <v>268</v>
      </c>
      <c r="D16" s="4">
        <v>26</v>
      </c>
      <c r="E16" s="4">
        <v>25</v>
      </c>
      <c r="F16" s="4">
        <v>25</v>
      </c>
      <c r="G16" s="4">
        <v>26</v>
      </c>
      <c r="H16" s="4">
        <v>25</v>
      </c>
      <c r="I16" s="4">
        <f t="shared" si="0"/>
        <v>25.4</v>
      </c>
      <c r="J16" s="4">
        <f t="shared" si="1"/>
        <v>127</v>
      </c>
      <c r="K16" s="6">
        <v>3</v>
      </c>
      <c r="L16" s="4">
        <f t="shared" si="2"/>
        <v>124</v>
      </c>
      <c r="M16" s="21"/>
      <c r="N16" s="33"/>
    </row>
    <row r="17" spans="1:14" s="49" customFormat="1" x14ac:dyDescent="0.25">
      <c r="A17" s="4">
        <f t="shared" si="3"/>
        <v>7</v>
      </c>
      <c r="B17" s="4">
        <v>17</v>
      </c>
      <c r="C17" s="5" t="s">
        <v>106</v>
      </c>
      <c r="D17" s="4">
        <v>25</v>
      </c>
      <c r="E17" s="4">
        <v>25</v>
      </c>
      <c r="F17" s="4">
        <v>25</v>
      </c>
      <c r="G17" s="4">
        <v>25</v>
      </c>
      <c r="H17" s="4">
        <v>25</v>
      </c>
      <c r="I17" s="4">
        <f t="shared" si="0"/>
        <v>25</v>
      </c>
      <c r="J17" s="4">
        <f t="shared" si="1"/>
        <v>125</v>
      </c>
      <c r="K17" s="6"/>
      <c r="L17" s="4">
        <f t="shared" si="2"/>
        <v>125</v>
      </c>
      <c r="M17" s="21"/>
      <c r="N17" s="33"/>
    </row>
    <row r="18" spans="1:14" s="49" customFormat="1" x14ac:dyDescent="0.25">
      <c r="A18" s="4">
        <f t="shared" si="3"/>
        <v>8</v>
      </c>
      <c r="B18" s="4">
        <v>26</v>
      </c>
      <c r="C18" s="6" t="s">
        <v>130</v>
      </c>
      <c r="D18" s="4">
        <v>25</v>
      </c>
      <c r="E18" s="4">
        <v>25</v>
      </c>
      <c r="F18" s="4">
        <v>25</v>
      </c>
      <c r="G18" s="4">
        <v>25</v>
      </c>
      <c r="H18" s="4">
        <v>25</v>
      </c>
      <c r="I18" s="4">
        <f t="shared" si="0"/>
        <v>25</v>
      </c>
      <c r="J18" s="4">
        <f t="shared" si="1"/>
        <v>125</v>
      </c>
      <c r="K18" s="6"/>
      <c r="L18" s="4">
        <f t="shared" si="2"/>
        <v>125</v>
      </c>
      <c r="M18" s="21"/>
      <c r="N18" s="33"/>
    </row>
    <row r="19" spans="1:14" s="49" customFormat="1" x14ac:dyDescent="0.25">
      <c r="A19" s="4">
        <f t="shared" si="3"/>
        <v>9</v>
      </c>
      <c r="B19" s="4">
        <v>28</v>
      </c>
      <c r="C19" s="6" t="s">
        <v>139</v>
      </c>
      <c r="D19" s="4">
        <v>25</v>
      </c>
      <c r="E19" s="4">
        <v>25</v>
      </c>
      <c r="F19" s="4">
        <v>25</v>
      </c>
      <c r="G19" s="4">
        <v>25</v>
      </c>
      <c r="H19" s="4">
        <v>25</v>
      </c>
      <c r="I19" s="4">
        <f t="shared" si="0"/>
        <v>25</v>
      </c>
      <c r="J19" s="4">
        <f t="shared" si="1"/>
        <v>125</v>
      </c>
      <c r="K19" s="6"/>
      <c r="L19" s="4">
        <f t="shared" si="2"/>
        <v>125</v>
      </c>
      <c r="M19" s="21"/>
      <c r="N19" s="33"/>
    </row>
    <row r="20" spans="1:14" s="49" customFormat="1" x14ac:dyDescent="0.25">
      <c r="A20" s="4">
        <f t="shared" si="3"/>
        <v>10</v>
      </c>
      <c r="B20" s="4">
        <v>34</v>
      </c>
      <c r="C20" s="6" t="s">
        <v>269</v>
      </c>
      <c r="D20" s="4">
        <v>25</v>
      </c>
      <c r="E20" s="4">
        <v>25</v>
      </c>
      <c r="F20" s="4">
        <v>25</v>
      </c>
      <c r="G20" s="4">
        <v>25</v>
      </c>
      <c r="H20" s="4">
        <v>25</v>
      </c>
      <c r="I20" s="4">
        <f t="shared" si="0"/>
        <v>25</v>
      </c>
      <c r="J20" s="4">
        <f t="shared" si="1"/>
        <v>125</v>
      </c>
      <c r="K20" s="6"/>
      <c r="L20" s="4">
        <f t="shared" si="2"/>
        <v>125</v>
      </c>
      <c r="M20" s="21"/>
      <c r="N20" s="33"/>
    </row>
    <row r="21" spans="1:14" s="49" customFormat="1" x14ac:dyDescent="0.25">
      <c r="A21" s="4">
        <f t="shared" si="3"/>
        <v>11</v>
      </c>
      <c r="B21" s="4">
        <v>21</v>
      </c>
      <c r="C21" s="6" t="s">
        <v>161</v>
      </c>
      <c r="D21" s="4">
        <v>25</v>
      </c>
      <c r="E21" s="4">
        <v>26</v>
      </c>
      <c r="F21" s="4">
        <v>26</v>
      </c>
      <c r="G21" s="4">
        <v>25</v>
      </c>
      <c r="H21" s="4">
        <v>25</v>
      </c>
      <c r="I21" s="4">
        <f t="shared" si="0"/>
        <v>25.4</v>
      </c>
      <c r="J21" s="4">
        <f t="shared" si="1"/>
        <v>127</v>
      </c>
      <c r="K21" s="6"/>
      <c r="L21" s="4">
        <f t="shared" si="2"/>
        <v>127</v>
      </c>
      <c r="M21" s="21"/>
      <c r="N21" s="33"/>
    </row>
    <row r="22" spans="1:14" s="49" customFormat="1" x14ac:dyDescent="0.25">
      <c r="A22" s="4">
        <f t="shared" si="3"/>
        <v>12</v>
      </c>
      <c r="B22" s="4">
        <v>32</v>
      </c>
      <c r="C22" s="6" t="s">
        <v>121</v>
      </c>
      <c r="D22" s="4">
        <v>26</v>
      </c>
      <c r="E22" s="4">
        <v>25</v>
      </c>
      <c r="F22" s="4">
        <v>26</v>
      </c>
      <c r="G22" s="4">
        <v>25</v>
      </c>
      <c r="H22" s="4">
        <v>25</v>
      </c>
      <c r="I22" s="4">
        <f t="shared" si="0"/>
        <v>25.4</v>
      </c>
      <c r="J22" s="4">
        <f t="shared" si="1"/>
        <v>127</v>
      </c>
      <c r="K22" s="6"/>
      <c r="L22" s="4">
        <f t="shared" si="2"/>
        <v>127</v>
      </c>
      <c r="M22" s="21"/>
      <c r="N22" s="33"/>
    </row>
    <row r="23" spans="1:14" s="49" customFormat="1" x14ac:dyDescent="0.25">
      <c r="A23" s="4">
        <f t="shared" si="3"/>
        <v>13</v>
      </c>
      <c r="B23" s="4">
        <v>27</v>
      </c>
      <c r="C23" s="6" t="s">
        <v>162</v>
      </c>
      <c r="D23" s="4">
        <v>27</v>
      </c>
      <c r="E23" s="4">
        <v>26</v>
      </c>
      <c r="F23" s="4">
        <v>25</v>
      </c>
      <c r="G23" s="4">
        <v>25</v>
      </c>
      <c r="H23" s="4">
        <v>25</v>
      </c>
      <c r="I23" s="4">
        <f t="shared" si="0"/>
        <v>25.6</v>
      </c>
      <c r="J23" s="4">
        <f t="shared" si="1"/>
        <v>128</v>
      </c>
      <c r="K23" s="6"/>
      <c r="L23" s="4">
        <f t="shared" si="2"/>
        <v>128</v>
      </c>
      <c r="M23" s="21"/>
      <c r="N23" s="33"/>
    </row>
    <row r="24" spans="1:14" s="49" customFormat="1" x14ac:dyDescent="0.25">
      <c r="A24" s="4">
        <f t="shared" si="3"/>
        <v>14</v>
      </c>
      <c r="B24" s="4">
        <v>25</v>
      </c>
      <c r="C24" s="6" t="s">
        <v>188</v>
      </c>
      <c r="D24" s="4">
        <v>26</v>
      </c>
      <c r="E24" s="4">
        <v>25</v>
      </c>
      <c r="F24" s="4">
        <v>26</v>
      </c>
      <c r="G24" s="4">
        <v>26</v>
      </c>
      <c r="H24" s="4">
        <v>26</v>
      </c>
      <c r="I24" s="4">
        <f t="shared" si="0"/>
        <v>25.8</v>
      </c>
      <c r="J24" s="4">
        <f t="shared" si="1"/>
        <v>129</v>
      </c>
      <c r="K24" s="6"/>
      <c r="L24" s="4">
        <f t="shared" si="2"/>
        <v>129</v>
      </c>
      <c r="M24" s="21"/>
      <c r="N24" s="33"/>
    </row>
    <row r="25" spans="1:14" x14ac:dyDescent="0.25">
      <c r="A25" s="4">
        <f t="shared" si="3"/>
        <v>15</v>
      </c>
      <c r="B25" s="4">
        <v>18</v>
      </c>
      <c r="C25" s="6" t="s">
        <v>48</v>
      </c>
      <c r="D25" s="4">
        <v>25</v>
      </c>
      <c r="E25" s="4">
        <v>26</v>
      </c>
      <c r="F25" s="4">
        <v>26</v>
      </c>
      <c r="G25" s="4">
        <v>25</v>
      </c>
      <c r="H25" s="4">
        <v>28</v>
      </c>
      <c r="I25" s="4">
        <f t="shared" si="0"/>
        <v>26</v>
      </c>
      <c r="J25" s="4">
        <f t="shared" si="1"/>
        <v>130</v>
      </c>
      <c r="K25" s="6"/>
      <c r="L25" s="4">
        <f t="shared" si="2"/>
        <v>130</v>
      </c>
      <c r="M25" s="21"/>
      <c r="N25" s="33"/>
    </row>
    <row r="26" spans="1:14" x14ac:dyDescent="0.25">
      <c r="A26" s="4">
        <f t="shared" si="3"/>
        <v>16</v>
      </c>
      <c r="B26" s="4">
        <v>22</v>
      </c>
      <c r="C26" s="6" t="s">
        <v>109</v>
      </c>
      <c r="D26" s="4">
        <v>28</v>
      </c>
      <c r="E26" s="4">
        <v>25</v>
      </c>
      <c r="F26" s="4">
        <v>25</v>
      </c>
      <c r="G26" s="4">
        <v>26</v>
      </c>
      <c r="H26" s="4">
        <v>26</v>
      </c>
      <c r="I26" s="4">
        <f t="shared" si="0"/>
        <v>26</v>
      </c>
      <c r="J26" s="4">
        <f t="shared" si="1"/>
        <v>130</v>
      </c>
      <c r="K26" s="6"/>
      <c r="L26" s="4">
        <f t="shared" si="2"/>
        <v>130</v>
      </c>
      <c r="M26" s="21"/>
      <c r="N26" s="33"/>
    </row>
    <row r="27" spans="1:14" x14ac:dyDescent="0.25">
      <c r="A27" s="4">
        <f t="shared" si="3"/>
        <v>17</v>
      </c>
      <c r="B27" s="4">
        <v>24</v>
      </c>
      <c r="C27" s="6" t="s">
        <v>50</v>
      </c>
      <c r="D27" s="4">
        <v>27</v>
      </c>
      <c r="E27" s="4">
        <v>26</v>
      </c>
      <c r="F27" s="4">
        <v>27</v>
      </c>
      <c r="G27" s="4">
        <v>27</v>
      </c>
      <c r="H27" s="4">
        <v>26</v>
      </c>
      <c r="I27" s="4">
        <f t="shared" si="0"/>
        <v>26.6</v>
      </c>
      <c r="J27" s="4">
        <f t="shared" si="1"/>
        <v>133</v>
      </c>
      <c r="K27" s="6"/>
      <c r="L27" s="4">
        <f t="shared" si="2"/>
        <v>133</v>
      </c>
      <c r="M27" s="21"/>
      <c r="N27" s="33"/>
    </row>
    <row r="28" spans="1:14" x14ac:dyDescent="0.25">
      <c r="A28" s="4">
        <f t="shared" si="3"/>
        <v>18</v>
      </c>
      <c r="B28" s="4">
        <v>30</v>
      </c>
      <c r="C28" s="6" t="s">
        <v>164</v>
      </c>
      <c r="D28" s="4">
        <v>27</v>
      </c>
      <c r="E28" s="4">
        <v>27</v>
      </c>
      <c r="F28" s="4">
        <v>27</v>
      </c>
      <c r="G28" s="4">
        <v>26</v>
      </c>
      <c r="H28" s="4">
        <v>27</v>
      </c>
      <c r="I28" s="4">
        <f t="shared" si="0"/>
        <v>26.8</v>
      </c>
      <c r="J28" s="4">
        <f t="shared" si="1"/>
        <v>134</v>
      </c>
      <c r="K28" s="6"/>
      <c r="L28" s="4">
        <f t="shared" si="2"/>
        <v>134</v>
      </c>
      <c r="M28" s="21"/>
      <c r="N28" s="33"/>
    </row>
    <row r="29" spans="1:14" x14ac:dyDescent="0.25">
      <c r="A29" s="4">
        <f t="shared" si="3"/>
        <v>19</v>
      </c>
      <c r="B29" s="4">
        <v>31</v>
      </c>
      <c r="C29" s="6" t="s">
        <v>120</v>
      </c>
      <c r="D29" s="4">
        <v>26</v>
      </c>
      <c r="E29" s="4">
        <v>28</v>
      </c>
      <c r="F29" s="4">
        <v>27</v>
      </c>
      <c r="G29" s="4">
        <v>27</v>
      </c>
      <c r="H29" s="4">
        <v>26</v>
      </c>
      <c r="I29" s="4">
        <f t="shared" si="0"/>
        <v>26.8</v>
      </c>
      <c r="J29" s="4">
        <f t="shared" si="1"/>
        <v>134</v>
      </c>
      <c r="K29" s="6"/>
      <c r="L29" s="4">
        <f t="shared" si="2"/>
        <v>134</v>
      </c>
      <c r="M29" s="21"/>
      <c r="N29" s="33"/>
    </row>
    <row r="30" spans="1:14" x14ac:dyDescent="0.25">
      <c r="A30" s="4">
        <f t="shared" si="3"/>
        <v>20</v>
      </c>
      <c r="B30" s="4">
        <v>33</v>
      </c>
      <c r="C30" s="6" t="s">
        <v>68</v>
      </c>
      <c r="D30" s="4">
        <v>26</v>
      </c>
      <c r="E30" s="4">
        <v>29</v>
      </c>
      <c r="F30" s="4">
        <v>26</v>
      </c>
      <c r="G30" s="4">
        <v>28</v>
      </c>
      <c r="H30" s="4">
        <v>25</v>
      </c>
      <c r="I30" s="4">
        <f t="shared" si="0"/>
        <v>26.8</v>
      </c>
      <c r="J30" s="4">
        <f t="shared" si="1"/>
        <v>134</v>
      </c>
      <c r="K30" s="6"/>
      <c r="L30" s="4">
        <f t="shared" si="2"/>
        <v>134</v>
      </c>
      <c r="M30" s="21"/>
      <c r="N30" s="33"/>
    </row>
    <row r="31" spans="1:14" s="49" customFormat="1" x14ac:dyDescent="0.25">
      <c r="A31" s="4">
        <f t="shared" si="3"/>
        <v>21</v>
      </c>
      <c r="B31" s="4">
        <v>23</v>
      </c>
      <c r="C31" s="5" t="s">
        <v>47</v>
      </c>
      <c r="D31" s="4">
        <v>27</v>
      </c>
      <c r="E31" s="4">
        <v>27</v>
      </c>
      <c r="F31" s="4">
        <v>28</v>
      </c>
      <c r="G31" s="4">
        <v>27</v>
      </c>
      <c r="H31" s="4">
        <v>27</v>
      </c>
      <c r="I31" s="4">
        <f t="shared" si="0"/>
        <v>27.2</v>
      </c>
      <c r="J31" s="4">
        <f t="shared" si="1"/>
        <v>136</v>
      </c>
      <c r="K31" s="6"/>
      <c r="L31" s="4">
        <f t="shared" si="2"/>
        <v>136</v>
      </c>
      <c r="M31" s="21">
        <v>3</v>
      </c>
      <c r="N31" s="33" t="s">
        <v>46</v>
      </c>
    </row>
    <row r="32" spans="1:14" s="49" customFormat="1" x14ac:dyDescent="0.25">
      <c r="A32" s="4">
        <f t="shared" si="3"/>
        <v>22</v>
      </c>
      <c r="B32" s="4">
        <v>16</v>
      </c>
      <c r="C32" s="5" t="s">
        <v>165</v>
      </c>
      <c r="D32" s="4">
        <v>29</v>
      </c>
      <c r="E32" s="4">
        <v>25</v>
      </c>
      <c r="F32" s="4">
        <v>29</v>
      </c>
      <c r="G32" s="4">
        <v>29</v>
      </c>
      <c r="H32" s="4">
        <v>29</v>
      </c>
      <c r="I32" s="4">
        <f t="shared" si="0"/>
        <v>28.2</v>
      </c>
      <c r="J32" s="4">
        <f t="shared" si="1"/>
        <v>141</v>
      </c>
      <c r="K32" s="6"/>
      <c r="L32" s="4">
        <f t="shared" si="2"/>
        <v>141</v>
      </c>
      <c r="M32" s="21">
        <v>2</v>
      </c>
      <c r="N32" s="33" t="s">
        <v>163</v>
      </c>
    </row>
    <row r="33" spans="1:14" s="49" customFormat="1" x14ac:dyDescent="0.25">
      <c r="A33" s="4">
        <f t="shared" si="3"/>
        <v>23</v>
      </c>
      <c r="B33" s="4">
        <v>20</v>
      </c>
      <c r="C33" s="6" t="s">
        <v>201</v>
      </c>
      <c r="D33" s="4">
        <v>30</v>
      </c>
      <c r="E33" s="4">
        <v>30</v>
      </c>
      <c r="F33" s="4">
        <v>30</v>
      </c>
      <c r="G33" s="4">
        <v>30</v>
      </c>
      <c r="H33" s="4">
        <v>30</v>
      </c>
      <c r="I33" s="4">
        <f t="shared" si="0"/>
        <v>30</v>
      </c>
      <c r="J33" s="4">
        <f t="shared" si="1"/>
        <v>150</v>
      </c>
      <c r="K33" s="6"/>
      <c r="L33" s="4">
        <f t="shared" si="2"/>
        <v>150</v>
      </c>
      <c r="M33" s="21">
        <v>1</v>
      </c>
      <c r="N33" s="33" t="s">
        <v>122</v>
      </c>
    </row>
    <row r="34" spans="1:14" x14ac:dyDescent="0.25">
      <c r="A34" s="63" t="s">
        <v>14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4"/>
      <c r="M34" s="21"/>
      <c r="N34" s="33"/>
    </row>
    <row r="35" spans="1:14" x14ac:dyDescent="0.25">
      <c r="A35" s="4">
        <v>24</v>
      </c>
      <c r="B35" s="9">
        <v>38</v>
      </c>
      <c r="C35" s="6" t="s">
        <v>64</v>
      </c>
      <c r="D35" s="4">
        <v>30</v>
      </c>
      <c r="E35" s="4">
        <v>28</v>
      </c>
      <c r="F35" s="4">
        <v>30</v>
      </c>
      <c r="G35" s="4">
        <v>28</v>
      </c>
      <c r="H35" s="4">
        <v>30</v>
      </c>
      <c r="I35" s="4">
        <f t="shared" ref="I35" si="4">AVERAGE(D35:H35)</f>
        <v>29.2</v>
      </c>
      <c r="J35" s="4">
        <f t="shared" ref="J35" si="5">SUM(D35:H35)</f>
        <v>146</v>
      </c>
      <c r="K35" s="6"/>
      <c r="L35" s="4">
        <f t="shared" ref="L35" si="6">J35-K35</f>
        <v>146</v>
      </c>
      <c r="M35" s="21"/>
      <c r="N35" s="33" t="s">
        <v>62</v>
      </c>
    </row>
    <row r="36" spans="1:14" x14ac:dyDescent="0.25">
      <c r="A36" s="62" t="s">
        <v>18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4"/>
      <c r="M36" s="21"/>
      <c r="N36" s="33"/>
    </row>
    <row r="37" spans="1:14" x14ac:dyDescent="0.25">
      <c r="A37" s="4" t="e">
        <f>A36+1</f>
        <v>#VALUE!</v>
      </c>
      <c r="B37" s="4">
        <v>46</v>
      </c>
      <c r="C37" s="6" t="s">
        <v>270</v>
      </c>
      <c r="D37" s="4">
        <v>25</v>
      </c>
      <c r="E37" s="4">
        <v>25</v>
      </c>
      <c r="F37" s="4">
        <v>25</v>
      </c>
      <c r="G37" s="4">
        <v>25</v>
      </c>
      <c r="H37" s="4">
        <v>25</v>
      </c>
      <c r="I37" s="4">
        <f t="shared" ref="I37:I46" si="7">AVERAGE(D37:H37)</f>
        <v>25</v>
      </c>
      <c r="J37" s="4">
        <f t="shared" ref="J37:J46" si="8">SUM(D37:H37)</f>
        <v>125</v>
      </c>
      <c r="K37" s="6">
        <v>6</v>
      </c>
      <c r="L37" s="4">
        <f t="shared" ref="L37:L46" si="9">J37-K37</f>
        <v>119</v>
      </c>
      <c r="M37" s="21"/>
      <c r="N37" s="33"/>
    </row>
    <row r="38" spans="1:14" x14ac:dyDescent="0.25">
      <c r="A38" s="4">
        <v>25</v>
      </c>
      <c r="B38" s="4">
        <v>39</v>
      </c>
      <c r="C38" s="6" t="s">
        <v>129</v>
      </c>
      <c r="D38" s="4">
        <v>25</v>
      </c>
      <c r="E38" s="4">
        <v>27</v>
      </c>
      <c r="F38" s="4">
        <v>26</v>
      </c>
      <c r="G38" s="4">
        <v>26</v>
      </c>
      <c r="H38" s="4">
        <v>26</v>
      </c>
      <c r="I38" s="4">
        <f t="shared" si="7"/>
        <v>26</v>
      </c>
      <c r="J38" s="4">
        <f t="shared" si="8"/>
        <v>130</v>
      </c>
      <c r="K38" s="6">
        <v>6</v>
      </c>
      <c r="L38" s="4">
        <f t="shared" si="9"/>
        <v>124</v>
      </c>
      <c r="M38" s="21"/>
      <c r="N38" s="33"/>
    </row>
    <row r="39" spans="1:14" x14ac:dyDescent="0.25">
      <c r="A39" s="4">
        <f t="shared" ref="A39:A46" si="10">A38+1</f>
        <v>26</v>
      </c>
      <c r="B39" s="4">
        <v>44</v>
      </c>
      <c r="C39" s="6" t="s">
        <v>95</v>
      </c>
      <c r="D39" s="4">
        <v>25</v>
      </c>
      <c r="E39" s="4">
        <v>25</v>
      </c>
      <c r="F39" s="4">
        <v>25</v>
      </c>
      <c r="G39" s="4">
        <v>25</v>
      </c>
      <c r="H39" s="4">
        <v>25</v>
      </c>
      <c r="I39" s="4">
        <f t="shared" si="7"/>
        <v>25</v>
      </c>
      <c r="J39" s="4">
        <f t="shared" si="8"/>
        <v>125</v>
      </c>
      <c r="K39" s="6"/>
      <c r="L39" s="4">
        <f t="shared" si="9"/>
        <v>125</v>
      </c>
      <c r="M39" s="21"/>
      <c r="N39" s="33"/>
    </row>
    <row r="40" spans="1:14" x14ac:dyDescent="0.25">
      <c r="A40" s="4">
        <f t="shared" si="10"/>
        <v>27</v>
      </c>
      <c r="B40" s="4">
        <v>42</v>
      </c>
      <c r="C40" s="6" t="s">
        <v>94</v>
      </c>
      <c r="D40" s="4">
        <v>25</v>
      </c>
      <c r="E40" s="4">
        <v>26</v>
      </c>
      <c r="F40" s="4">
        <v>25</v>
      </c>
      <c r="G40" s="4">
        <v>25</v>
      </c>
      <c r="H40" s="4">
        <v>25</v>
      </c>
      <c r="I40" s="4">
        <f t="shared" si="7"/>
        <v>25.2</v>
      </c>
      <c r="J40" s="4">
        <f t="shared" si="8"/>
        <v>126</v>
      </c>
      <c r="K40" s="6"/>
      <c r="L40" s="4">
        <f t="shared" si="9"/>
        <v>126</v>
      </c>
      <c r="M40" s="21"/>
      <c r="N40" s="33"/>
    </row>
    <row r="41" spans="1:14" x14ac:dyDescent="0.25">
      <c r="A41" s="4">
        <f t="shared" si="10"/>
        <v>28</v>
      </c>
      <c r="B41" s="4">
        <v>51</v>
      </c>
      <c r="C41" s="6" t="s">
        <v>73</v>
      </c>
      <c r="D41" s="4">
        <v>25</v>
      </c>
      <c r="E41" s="4">
        <v>26</v>
      </c>
      <c r="F41" s="4">
        <v>25</v>
      </c>
      <c r="G41" s="4">
        <v>25</v>
      </c>
      <c r="H41" s="4">
        <v>26</v>
      </c>
      <c r="I41" s="4">
        <f t="shared" si="7"/>
        <v>25.4</v>
      </c>
      <c r="J41" s="4">
        <f t="shared" si="8"/>
        <v>127</v>
      </c>
      <c r="K41" s="6"/>
      <c r="L41" s="4">
        <f t="shared" si="9"/>
        <v>127</v>
      </c>
      <c r="M41" s="21"/>
      <c r="N41" s="33"/>
    </row>
    <row r="42" spans="1:14" x14ac:dyDescent="0.25">
      <c r="A42" s="4">
        <f t="shared" si="10"/>
        <v>29</v>
      </c>
      <c r="B42" s="4">
        <v>49</v>
      </c>
      <c r="C42" s="6" t="s">
        <v>271</v>
      </c>
      <c r="D42" s="4">
        <v>26</v>
      </c>
      <c r="E42" s="4">
        <v>25</v>
      </c>
      <c r="F42" s="4">
        <v>26</v>
      </c>
      <c r="G42" s="4">
        <v>25</v>
      </c>
      <c r="H42" s="4">
        <v>26</v>
      </c>
      <c r="I42" s="4">
        <f t="shared" si="7"/>
        <v>25.6</v>
      </c>
      <c r="J42" s="4">
        <f t="shared" si="8"/>
        <v>128</v>
      </c>
      <c r="K42" s="6"/>
      <c r="L42" s="4">
        <f t="shared" si="9"/>
        <v>128</v>
      </c>
      <c r="M42" s="21"/>
      <c r="N42" s="33"/>
    </row>
    <row r="43" spans="1:14" s="49" customFormat="1" x14ac:dyDescent="0.25">
      <c r="A43" s="4">
        <f t="shared" si="10"/>
        <v>30</v>
      </c>
      <c r="B43" s="4">
        <v>52</v>
      </c>
      <c r="C43" s="6" t="s">
        <v>74</v>
      </c>
      <c r="D43" s="4">
        <v>26</v>
      </c>
      <c r="E43" s="4">
        <v>25</v>
      </c>
      <c r="F43" s="4">
        <v>27</v>
      </c>
      <c r="G43" s="4">
        <v>28</v>
      </c>
      <c r="H43" s="4">
        <v>28</v>
      </c>
      <c r="I43" s="4">
        <f t="shared" si="7"/>
        <v>26.8</v>
      </c>
      <c r="J43" s="4">
        <f t="shared" si="8"/>
        <v>134</v>
      </c>
      <c r="K43" s="6"/>
      <c r="L43" s="4">
        <f t="shared" si="9"/>
        <v>134</v>
      </c>
      <c r="M43" s="21"/>
      <c r="N43" s="33"/>
    </row>
    <row r="44" spans="1:14" s="49" customFormat="1" x14ac:dyDescent="0.25">
      <c r="A44" s="4">
        <f t="shared" si="10"/>
        <v>31</v>
      </c>
      <c r="B44" s="4">
        <v>45</v>
      </c>
      <c r="C44" s="6" t="s">
        <v>169</v>
      </c>
      <c r="D44" s="4">
        <v>28</v>
      </c>
      <c r="E44" s="4">
        <v>28</v>
      </c>
      <c r="F44" s="4">
        <v>29</v>
      </c>
      <c r="G44" s="4">
        <v>27</v>
      </c>
      <c r="H44" s="4">
        <v>30</v>
      </c>
      <c r="I44" s="4">
        <f t="shared" si="7"/>
        <v>28.4</v>
      </c>
      <c r="J44" s="4">
        <f t="shared" si="8"/>
        <v>142</v>
      </c>
      <c r="K44" s="6"/>
      <c r="L44" s="4">
        <f t="shared" si="9"/>
        <v>142</v>
      </c>
      <c r="M44" s="21">
        <v>3</v>
      </c>
      <c r="N44" s="33" t="s">
        <v>168</v>
      </c>
    </row>
    <row r="45" spans="1:14" s="49" customFormat="1" x14ac:dyDescent="0.25">
      <c r="A45" s="4">
        <f t="shared" si="10"/>
        <v>32</v>
      </c>
      <c r="B45" s="4">
        <v>41</v>
      </c>
      <c r="C45" s="6" t="s">
        <v>134</v>
      </c>
      <c r="D45" s="4">
        <v>29</v>
      </c>
      <c r="E45" s="4">
        <v>29</v>
      </c>
      <c r="F45" s="4">
        <v>29</v>
      </c>
      <c r="G45" s="4">
        <v>29</v>
      </c>
      <c r="H45" s="4">
        <v>29</v>
      </c>
      <c r="I45" s="4">
        <f t="shared" si="7"/>
        <v>29</v>
      </c>
      <c r="J45" s="4">
        <f t="shared" si="8"/>
        <v>145</v>
      </c>
      <c r="K45" s="6"/>
      <c r="L45" s="4">
        <f t="shared" si="9"/>
        <v>145</v>
      </c>
      <c r="M45" s="21">
        <v>2</v>
      </c>
      <c r="N45" s="33" t="s">
        <v>131</v>
      </c>
    </row>
    <row r="46" spans="1:14" s="49" customFormat="1" x14ac:dyDescent="0.25">
      <c r="A46" s="4">
        <f t="shared" si="10"/>
        <v>33</v>
      </c>
      <c r="B46" s="4">
        <v>48</v>
      </c>
      <c r="C46" s="6" t="s">
        <v>135</v>
      </c>
      <c r="D46" s="4">
        <v>30</v>
      </c>
      <c r="E46" s="4">
        <v>30</v>
      </c>
      <c r="F46" s="4">
        <v>30</v>
      </c>
      <c r="G46" s="4">
        <v>30</v>
      </c>
      <c r="H46" s="4">
        <v>27</v>
      </c>
      <c r="I46" s="4">
        <f t="shared" si="7"/>
        <v>29.4</v>
      </c>
      <c r="J46" s="4">
        <f t="shared" si="8"/>
        <v>147</v>
      </c>
      <c r="K46" s="6"/>
      <c r="L46" s="4">
        <f t="shared" si="9"/>
        <v>147</v>
      </c>
      <c r="M46" s="21">
        <v>1</v>
      </c>
      <c r="N46" s="33" t="s">
        <v>131</v>
      </c>
    </row>
    <row r="47" spans="1:14" x14ac:dyDescent="0.25">
      <c r="A47" s="7"/>
      <c r="B47" s="7"/>
      <c r="C47" s="8"/>
      <c r="D47" s="7"/>
      <c r="E47" s="7"/>
      <c r="F47" s="7"/>
      <c r="G47" s="7"/>
      <c r="H47" s="7"/>
      <c r="I47" s="8"/>
      <c r="J47" s="8"/>
      <c r="K47" s="8"/>
      <c r="L47" s="8"/>
    </row>
    <row r="48" spans="1:14" x14ac:dyDescent="0.25">
      <c r="A48" s="7"/>
      <c r="B48" s="7"/>
      <c r="C48" s="8"/>
      <c r="D48" s="7"/>
      <c r="E48" s="7"/>
      <c r="F48" s="7"/>
      <c r="G48" s="7"/>
      <c r="H48" s="7"/>
      <c r="I48" s="8"/>
      <c r="J48" s="8"/>
      <c r="K48" s="8"/>
      <c r="L48" s="8"/>
    </row>
    <row r="49" spans="1:12" x14ac:dyDescent="0.25">
      <c r="A49" s="7"/>
      <c r="B49" s="7"/>
      <c r="C49" s="8"/>
      <c r="D49" s="7"/>
      <c r="E49" s="7"/>
      <c r="F49" s="7"/>
      <c r="G49" s="7"/>
      <c r="H49" s="7"/>
      <c r="I49" s="8"/>
      <c r="J49" s="8"/>
      <c r="K49" s="8"/>
      <c r="L49" s="8"/>
    </row>
    <row r="50" spans="1:12" x14ac:dyDescent="0.25">
      <c r="A50" s="7"/>
      <c r="B50" s="7"/>
      <c r="C50" s="8"/>
      <c r="D50" s="7"/>
      <c r="E50" s="7"/>
      <c r="F50" s="7"/>
      <c r="G50" s="7"/>
      <c r="H50" s="7"/>
      <c r="I50" s="8"/>
      <c r="J50" s="8"/>
      <c r="K50" s="8"/>
      <c r="L50" s="8"/>
    </row>
  </sheetData>
  <sortState ref="A37:N46">
    <sortCondition ref="L37:L46"/>
  </sortState>
  <mergeCells count="11">
    <mergeCell ref="K8:K9"/>
    <mergeCell ref="L8:L9"/>
    <mergeCell ref="A10:L10"/>
    <mergeCell ref="A34:L34"/>
    <mergeCell ref="A36:L36"/>
    <mergeCell ref="A8:A9"/>
    <mergeCell ref="B8:B9"/>
    <mergeCell ref="C8:C9"/>
    <mergeCell ref="D8:H8"/>
    <mergeCell ref="I8:I9"/>
    <mergeCell ref="J8:J9"/>
  </mergeCells>
  <pageMargins left="0.70866141732283472" right="0" top="0.74803149606299213" bottom="0.74803149606299213" header="0.31496062992125984" footer="0.31496062992125984"/>
  <pageSetup paperSize="9" scale="8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17"/>
  <sheetViews>
    <sheetView workbookViewId="0">
      <selection activeCell="H11" sqref="H11"/>
    </sheetView>
  </sheetViews>
  <sheetFormatPr defaultRowHeight="15" x14ac:dyDescent="0.25"/>
  <cols>
    <col min="1" max="1" width="4.140625" style="2" customWidth="1"/>
    <col min="2" max="2" width="7" style="2" customWidth="1"/>
    <col min="3" max="3" width="17" style="2" customWidth="1"/>
    <col min="4" max="6" width="5.5703125" style="2" customWidth="1"/>
    <col min="7" max="7" width="6.42578125" style="2" customWidth="1"/>
    <col min="8" max="8" width="6.140625" style="2" customWidth="1"/>
    <col min="9" max="9" width="8" style="2" customWidth="1"/>
    <col min="10" max="10" width="7.7109375" style="2" customWidth="1"/>
    <col min="11" max="11" width="4" style="2" customWidth="1"/>
    <col min="12" max="12" width="6.85546875" style="2" customWidth="1"/>
    <col min="13" max="13" width="4.7109375" style="2" customWidth="1"/>
    <col min="14" max="14" width="21.140625" style="2" customWidth="1"/>
    <col min="15" max="16384" width="9.140625" style="2"/>
  </cols>
  <sheetData>
    <row r="1" spans="1:14" x14ac:dyDescent="0.25">
      <c r="A1" s="20" t="s">
        <v>35</v>
      </c>
    </row>
    <row r="3" spans="1:14" x14ac:dyDescent="0.25">
      <c r="A3" s="20" t="s">
        <v>0</v>
      </c>
      <c r="C3" s="20" t="s">
        <v>266</v>
      </c>
      <c r="G3" s="2" t="s">
        <v>212</v>
      </c>
    </row>
    <row r="4" spans="1:14" x14ac:dyDescent="0.25">
      <c r="A4" s="20"/>
      <c r="C4" s="20" t="s">
        <v>228</v>
      </c>
      <c r="G4" s="2" t="s">
        <v>222</v>
      </c>
    </row>
    <row r="5" spans="1:14" x14ac:dyDescent="0.25">
      <c r="A5" s="20"/>
      <c r="C5" s="20" t="s">
        <v>192</v>
      </c>
      <c r="G5" s="2" t="s">
        <v>31</v>
      </c>
    </row>
    <row r="6" spans="1:14" x14ac:dyDescent="0.25">
      <c r="A6" s="20" t="s">
        <v>3</v>
      </c>
    </row>
    <row r="8" spans="1:14" x14ac:dyDescent="0.25">
      <c r="A8" s="56" t="s">
        <v>4</v>
      </c>
      <c r="B8" s="56" t="s">
        <v>5</v>
      </c>
      <c r="C8" s="56" t="s">
        <v>6</v>
      </c>
      <c r="D8" s="57" t="s">
        <v>7</v>
      </c>
      <c r="E8" s="57"/>
      <c r="F8" s="57"/>
      <c r="G8" s="57"/>
      <c r="H8" s="57"/>
      <c r="I8" s="56" t="s">
        <v>8</v>
      </c>
      <c r="J8" s="56" t="s">
        <v>9</v>
      </c>
      <c r="K8" s="56" t="s">
        <v>10</v>
      </c>
      <c r="L8" s="56" t="s">
        <v>11</v>
      </c>
    </row>
    <row r="9" spans="1:14" x14ac:dyDescent="0.25">
      <c r="A9" s="56"/>
      <c r="B9" s="56"/>
      <c r="C9" s="56"/>
      <c r="D9" s="19">
        <v>1</v>
      </c>
      <c r="E9" s="19">
        <v>2</v>
      </c>
      <c r="F9" s="19">
        <v>3</v>
      </c>
      <c r="G9" s="19">
        <v>4</v>
      </c>
      <c r="H9" s="19">
        <v>5</v>
      </c>
      <c r="I9" s="56"/>
      <c r="J9" s="56"/>
      <c r="K9" s="56"/>
      <c r="L9" s="56"/>
    </row>
    <row r="10" spans="1:14" x14ac:dyDescent="0.25">
      <c r="A10" s="59" t="s">
        <v>36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1"/>
    </row>
    <row r="11" spans="1:14" x14ac:dyDescent="0.25">
      <c r="A11" s="4">
        <v>1</v>
      </c>
      <c r="B11" s="4">
        <v>7</v>
      </c>
      <c r="C11" s="5" t="s">
        <v>91</v>
      </c>
      <c r="D11" s="4">
        <v>26</v>
      </c>
      <c r="E11" s="4">
        <v>25</v>
      </c>
      <c r="F11" s="4">
        <v>25</v>
      </c>
      <c r="G11" s="4">
        <v>25</v>
      </c>
      <c r="H11" s="4">
        <v>26</v>
      </c>
      <c r="I11" s="4">
        <f t="shared" ref="I11:I17" si="0">AVERAGE(D11:H11)</f>
        <v>25.4</v>
      </c>
      <c r="J11" s="4">
        <f t="shared" ref="J11:J17" si="1">SUM(D11:H11)</f>
        <v>127</v>
      </c>
      <c r="K11" s="4">
        <v>3</v>
      </c>
      <c r="L11" s="4">
        <f>J11-K11</f>
        <v>124</v>
      </c>
      <c r="M11" s="33"/>
      <c r="N11" s="33"/>
    </row>
    <row r="12" spans="1:14" x14ac:dyDescent="0.25">
      <c r="A12" s="4">
        <f>A11+1</f>
        <v>2</v>
      </c>
      <c r="B12" s="4">
        <v>8</v>
      </c>
      <c r="C12" s="5" t="s">
        <v>92</v>
      </c>
      <c r="D12" s="4">
        <v>27</v>
      </c>
      <c r="E12" s="4">
        <v>27</v>
      </c>
      <c r="F12" s="4">
        <v>27</v>
      </c>
      <c r="G12" s="4">
        <v>27</v>
      </c>
      <c r="H12" s="4">
        <v>27</v>
      </c>
      <c r="I12" s="4">
        <f t="shared" si="0"/>
        <v>27</v>
      </c>
      <c r="J12" s="4">
        <f t="shared" si="1"/>
        <v>135</v>
      </c>
      <c r="K12" s="6"/>
      <c r="L12" s="4">
        <f t="shared" ref="L12:L17" si="2">J12-K12</f>
        <v>135</v>
      </c>
      <c r="M12" s="33"/>
      <c r="N12" s="33"/>
    </row>
    <row r="13" spans="1:14" x14ac:dyDescent="0.25">
      <c r="A13" s="4">
        <f t="shared" ref="A13:A17" si="3">A12+1</f>
        <v>3</v>
      </c>
      <c r="B13" s="4">
        <v>9</v>
      </c>
      <c r="C13" s="5" t="s">
        <v>102</v>
      </c>
      <c r="D13" s="4">
        <v>25</v>
      </c>
      <c r="E13" s="4">
        <v>25</v>
      </c>
      <c r="F13" s="4">
        <v>26</v>
      </c>
      <c r="G13" s="4">
        <v>26</v>
      </c>
      <c r="H13" s="4">
        <v>26</v>
      </c>
      <c r="I13" s="4">
        <f t="shared" si="0"/>
        <v>25.6</v>
      </c>
      <c r="J13" s="4">
        <f t="shared" si="1"/>
        <v>128</v>
      </c>
      <c r="K13" s="6">
        <v>3</v>
      </c>
      <c r="L13" s="4">
        <f t="shared" si="2"/>
        <v>125</v>
      </c>
      <c r="M13" s="33"/>
      <c r="N13" s="33"/>
    </row>
    <row r="14" spans="1:14" x14ac:dyDescent="0.25">
      <c r="A14" s="4">
        <f t="shared" si="3"/>
        <v>4</v>
      </c>
      <c r="B14" s="4">
        <v>10</v>
      </c>
      <c r="C14" s="6" t="s">
        <v>49</v>
      </c>
      <c r="D14" s="4">
        <v>28</v>
      </c>
      <c r="E14" s="4">
        <v>29</v>
      </c>
      <c r="F14" s="4">
        <v>29</v>
      </c>
      <c r="G14" s="4">
        <v>29</v>
      </c>
      <c r="H14" s="4">
        <v>28</v>
      </c>
      <c r="I14" s="4">
        <f t="shared" si="0"/>
        <v>28.6</v>
      </c>
      <c r="J14" s="4">
        <f t="shared" si="1"/>
        <v>143</v>
      </c>
      <c r="K14" s="6"/>
      <c r="L14" s="4">
        <f t="shared" si="2"/>
        <v>143</v>
      </c>
      <c r="M14" s="33">
        <v>3</v>
      </c>
      <c r="N14" s="33" t="s">
        <v>46</v>
      </c>
    </row>
    <row r="15" spans="1:14" x14ac:dyDescent="0.25">
      <c r="A15" s="4">
        <f t="shared" si="3"/>
        <v>5</v>
      </c>
      <c r="B15" s="4">
        <v>12</v>
      </c>
      <c r="C15" s="6" t="s">
        <v>133</v>
      </c>
      <c r="D15" s="4">
        <v>29</v>
      </c>
      <c r="E15" s="4">
        <v>28</v>
      </c>
      <c r="F15" s="4">
        <v>28</v>
      </c>
      <c r="G15" s="4">
        <v>30</v>
      </c>
      <c r="H15" s="4">
        <v>29</v>
      </c>
      <c r="I15" s="4">
        <f t="shared" si="0"/>
        <v>28.8</v>
      </c>
      <c r="J15" s="4">
        <f t="shared" si="1"/>
        <v>144</v>
      </c>
      <c r="K15" s="6"/>
      <c r="L15" s="4">
        <f t="shared" si="2"/>
        <v>144</v>
      </c>
      <c r="M15" s="33">
        <v>2</v>
      </c>
      <c r="N15" s="33" t="s">
        <v>131</v>
      </c>
    </row>
    <row r="16" spans="1:14" x14ac:dyDescent="0.25">
      <c r="A16" s="4">
        <f t="shared" si="3"/>
        <v>6</v>
      </c>
      <c r="B16" s="4">
        <v>13</v>
      </c>
      <c r="C16" s="6" t="s">
        <v>99</v>
      </c>
      <c r="D16" s="4">
        <v>25</v>
      </c>
      <c r="E16" s="4">
        <v>25</v>
      </c>
      <c r="F16" s="4">
        <v>25</v>
      </c>
      <c r="G16" s="4">
        <v>25</v>
      </c>
      <c r="H16" s="4">
        <v>25</v>
      </c>
      <c r="I16" s="4">
        <f t="shared" si="0"/>
        <v>25</v>
      </c>
      <c r="J16" s="4">
        <f t="shared" si="1"/>
        <v>125</v>
      </c>
      <c r="K16" s="6"/>
      <c r="L16" s="4">
        <f t="shared" si="2"/>
        <v>125</v>
      </c>
      <c r="M16" s="33"/>
      <c r="N16" s="33"/>
    </row>
    <row r="17" spans="1:14" x14ac:dyDescent="0.25">
      <c r="A17" s="4">
        <f t="shared" si="3"/>
        <v>7</v>
      </c>
      <c r="B17" s="4">
        <v>14</v>
      </c>
      <c r="C17" s="6" t="s">
        <v>132</v>
      </c>
      <c r="D17" s="4">
        <v>30</v>
      </c>
      <c r="E17" s="4">
        <v>30</v>
      </c>
      <c r="F17" s="4">
        <v>30</v>
      </c>
      <c r="G17" s="4">
        <v>28</v>
      </c>
      <c r="H17" s="4">
        <v>30</v>
      </c>
      <c r="I17" s="4">
        <f t="shared" si="0"/>
        <v>29.6</v>
      </c>
      <c r="J17" s="4">
        <f t="shared" si="1"/>
        <v>148</v>
      </c>
      <c r="K17" s="6"/>
      <c r="L17" s="4">
        <f t="shared" si="2"/>
        <v>148</v>
      </c>
      <c r="M17" s="33">
        <v>1</v>
      </c>
      <c r="N17" s="33" t="s">
        <v>131</v>
      </c>
    </row>
  </sheetData>
  <mergeCells count="9">
    <mergeCell ref="K8:K9"/>
    <mergeCell ref="L8:L9"/>
    <mergeCell ref="A10:L10"/>
    <mergeCell ref="A8:A9"/>
    <mergeCell ref="B8:B9"/>
    <mergeCell ref="C8:C9"/>
    <mergeCell ref="D8:H8"/>
    <mergeCell ref="I8:I9"/>
    <mergeCell ref="J8:J9"/>
  </mergeCells>
  <conditionalFormatting sqref="D11:H11">
    <cfRule type="cellIs" dxfId="565" priority="49" operator="lessThanOrEqual">
      <formula>$I$11-3</formula>
    </cfRule>
    <cfRule type="cellIs" dxfId="564" priority="50" operator="greaterThanOrEqual">
      <formula>$I$11+3</formula>
    </cfRule>
  </conditionalFormatting>
  <conditionalFormatting sqref="D12:H12">
    <cfRule type="cellIs" dxfId="563" priority="47" operator="lessThanOrEqual">
      <formula>$I$12-3</formula>
    </cfRule>
    <cfRule type="cellIs" dxfId="562" priority="48" operator="greaterThanOrEqual">
      <formula>$I$12+3</formula>
    </cfRule>
  </conditionalFormatting>
  <conditionalFormatting sqref="D13:H13">
    <cfRule type="cellIs" dxfId="561" priority="45" operator="lessThanOrEqual">
      <formula>$I$13-3</formula>
    </cfRule>
    <cfRule type="cellIs" dxfId="560" priority="46" operator="greaterThanOrEqual">
      <formula>$I$13+3</formula>
    </cfRule>
  </conditionalFormatting>
  <conditionalFormatting sqref="D14:H14">
    <cfRule type="cellIs" dxfId="559" priority="43" operator="lessThanOrEqual">
      <formula>$I$14-3</formula>
    </cfRule>
    <cfRule type="cellIs" dxfId="558" priority="44" operator="greaterThanOrEqual">
      <formula>$I$14+3</formula>
    </cfRule>
  </conditionalFormatting>
  <conditionalFormatting sqref="D15:H15">
    <cfRule type="cellIs" dxfId="557" priority="39" operator="lessThanOrEqual">
      <formula>$I$15-3</formula>
    </cfRule>
    <cfRule type="cellIs" dxfId="556" priority="40" operator="greaterThanOrEqual">
      <formula>$I$15+3</formula>
    </cfRule>
  </conditionalFormatting>
  <conditionalFormatting sqref="D16:H16">
    <cfRule type="cellIs" dxfId="555" priority="37" operator="lessThanOrEqual">
      <formula>$I$16-3</formula>
    </cfRule>
    <cfRule type="cellIs" dxfId="554" priority="38" operator="greaterThanOrEqual">
      <formula>$I$16+3</formula>
    </cfRule>
  </conditionalFormatting>
  <conditionalFormatting sqref="D17 F17:H17">
    <cfRule type="cellIs" dxfId="553" priority="3" operator="lessThanOrEqual">
      <formula>$I$17-3</formula>
    </cfRule>
    <cfRule type="cellIs" dxfId="552" priority="4" operator="greaterThanOrEqual">
      <formula>$I$17+3</formula>
    </cfRule>
  </conditionalFormatting>
  <pageMargins left="0" right="0" top="0.74803149606299213" bottom="0.74803149606299213" header="0.31496062992125984" footer="0.31496062992125984"/>
  <pageSetup paperSize="9"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1"/>
  <sheetViews>
    <sheetView workbookViewId="0">
      <selection activeCell="C19" sqref="C19"/>
    </sheetView>
  </sheetViews>
  <sheetFormatPr defaultRowHeight="15" x14ac:dyDescent="0.25"/>
  <cols>
    <col min="1" max="1" width="4.140625" style="2" customWidth="1"/>
    <col min="2" max="2" width="4.28515625" style="2" customWidth="1"/>
    <col min="3" max="3" width="18.5703125" style="2" customWidth="1"/>
    <col min="4" max="6" width="5.5703125" style="2" customWidth="1"/>
    <col min="7" max="7" width="6.42578125" style="2" customWidth="1"/>
    <col min="8" max="9" width="6.140625" style="2" customWidth="1"/>
    <col min="10" max="10" width="5.5703125" style="2" customWidth="1"/>
    <col min="11" max="11" width="3.85546875" style="2" customWidth="1"/>
    <col min="12" max="12" width="5.140625" style="2" customWidth="1"/>
    <col min="13" max="13" width="5" style="2" customWidth="1"/>
    <col min="14" max="14" width="15.42578125" style="32" customWidth="1"/>
    <col min="15" max="16384" width="9.140625" style="2"/>
  </cols>
  <sheetData>
    <row r="1" spans="1:14" x14ac:dyDescent="0.25">
      <c r="A1" s="20" t="s">
        <v>38</v>
      </c>
    </row>
    <row r="3" spans="1:14" x14ac:dyDescent="0.25">
      <c r="A3" s="20" t="s">
        <v>0</v>
      </c>
      <c r="C3" s="20" t="s">
        <v>263</v>
      </c>
      <c r="G3" s="2" t="s">
        <v>212</v>
      </c>
    </row>
    <row r="4" spans="1:14" x14ac:dyDescent="0.25">
      <c r="A4" s="20"/>
      <c r="C4" s="20" t="s">
        <v>264</v>
      </c>
      <c r="G4" s="2" t="s">
        <v>222</v>
      </c>
    </row>
    <row r="5" spans="1:14" x14ac:dyDescent="0.25">
      <c r="A5" s="20"/>
      <c r="C5" s="20" t="s">
        <v>265</v>
      </c>
      <c r="G5" s="2" t="s">
        <v>31</v>
      </c>
    </row>
    <row r="6" spans="1:14" x14ac:dyDescent="0.25">
      <c r="A6" s="20" t="s">
        <v>3</v>
      </c>
    </row>
    <row r="8" spans="1:14" x14ac:dyDescent="0.25">
      <c r="A8" s="56" t="s">
        <v>4</v>
      </c>
      <c r="B8" s="56" t="s">
        <v>5</v>
      </c>
      <c r="C8" s="56" t="s">
        <v>6</v>
      </c>
      <c r="D8" s="57" t="s">
        <v>7</v>
      </c>
      <c r="E8" s="57"/>
      <c r="F8" s="57"/>
      <c r="G8" s="57"/>
      <c r="H8" s="57"/>
      <c r="I8" s="56" t="s">
        <v>8</v>
      </c>
      <c r="J8" s="56" t="s">
        <v>9</v>
      </c>
      <c r="K8" s="56" t="s">
        <v>10</v>
      </c>
      <c r="L8" s="56" t="s">
        <v>11</v>
      </c>
    </row>
    <row r="9" spans="1:14" x14ac:dyDescent="0.25">
      <c r="A9" s="56"/>
      <c r="B9" s="56"/>
      <c r="C9" s="56"/>
      <c r="D9" s="19">
        <v>1</v>
      </c>
      <c r="E9" s="19">
        <v>2</v>
      </c>
      <c r="F9" s="19">
        <v>3</v>
      </c>
      <c r="G9" s="19">
        <v>4</v>
      </c>
      <c r="H9" s="19">
        <v>5</v>
      </c>
      <c r="I9" s="56"/>
      <c r="J9" s="56"/>
      <c r="K9" s="56"/>
      <c r="L9" s="56"/>
    </row>
    <row r="10" spans="1:14" x14ac:dyDescent="0.25">
      <c r="A10" s="59" t="s">
        <v>36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1"/>
    </row>
    <row r="11" spans="1:14" x14ac:dyDescent="0.25">
      <c r="A11" s="4">
        <v>1</v>
      </c>
      <c r="B11" s="6">
        <v>46</v>
      </c>
      <c r="C11" s="5" t="s">
        <v>60</v>
      </c>
      <c r="D11" s="4">
        <v>26</v>
      </c>
      <c r="E11" s="4">
        <v>26</v>
      </c>
      <c r="F11" s="4">
        <v>26</v>
      </c>
      <c r="G11" s="4">
        <v>26</v>
      </c>
      <c r="H11" s="4">
        <v>26</v>
      </c>
      <c r="I11" s="4">
        <f t="shared" ref="I11:I15" si="0">AVERAGE(D11:H11)</f>
        <v>26</v>
      </c>
      <c r="J11" s="4">
        <f t="shared" ref="J11:J15" si="1">SUM(D11:H11)</f>
        <v>130</v>
      </c>
      <c r="K11" s="6">
        <v>30</v>
      </c>
      <c r="L11" s="4">
        <f t="shared" ref="L11:L15" si="2">J11-K11</f>
        <v>100</v>
      </c>
      <c r="M11" s="21"/>
      <c r="N11" s="33"/>
    </row>
    <row r="12" spans="1:14" x14ac:dyDescent="0.25">
      <c r="A12" s="4">
        <v>2</v>
      </c>
      <c r="B12" s="6">
        <v>47</v>
      </c>
      <c r="C12" s="5" t="s">
        <v>61</v>
      </c>
      <c r="D12" s="4">
        <v>27</v>
      </c>
      <c r="E12" s="4">
        <v>27</v>
      </c>
      <c r="F12" s="4">
        <v>28</v>
      </c>
      <c r="G12" s="4">
        <v>27</v>
      </c>
      <c r="H12" s="4">
        <v>28</v>
      </c>
      <c r="I12" s="4">
        <f t="shared" si="0"/>
        <v>27.4</v>
      </c>
      <c r="J12" s="4">
        <f t="shared" si="1"/>
        <v>137</v>
      </c>
      <c r="K12" s="6">
        <v>30</v>
      </c>
      <c r="L12" s="4">
        <f t="shared" si="2"/>
        <v>107</v>
      </c>
      <c r="M12" s="21"/>
      <c r="N12" s="33"/>
    </row>
    <row r="13" spans="1:14" x14ac:dyDescent="0.25">
      <c r="A13" s="4">
        <f t="shared" ref="A13:A15" si="3">A12+1</f>
        <v>3</v>
      </c>
      <c r="B13" s="6">
        <v>48</v>
      </c>
      <c r="C13" s="6" t="s">
        <v>49</v>
      </c>
      <c r="D13" s="4">
        <v>30</v>
      </c>
      <c r="E13" s="4">
        <v>30</v>
      </c>
      <c r="F13" s="4">
        <v>27</v>
      </c>
      <c r="G13" s="4">
        <v>29</v>
      </c>
      <c r="H13" s="4">
        <v>30</v>
      </c>
      <c r="I13" s="4">
        <f t="shared" si="0"/>
        <v>29.2</v>
      </c>
      <c r="J13" s="4">
        <f t="shared" si="1"/>
        <v>146</v>
      </c>
      <c r="K13" s="6"/>
      <c r="L13" s="4">
        <f t="shared" si="2"/>
        <v>146</v>
      </c>
      <c r="M13" s="21">
        <v>1</v>
      </c>
      <c r="N13" s="33" t="s">
        <v>46</v>
      </c>
    </row>
    <row r="14" spans="1:14" x14ac:dyDescent="0.25">
      <c r="A14" s="4">
        <f t="shared" si="3"/>
        <v>4</v>
      </c>
      <c r="B14" s="6">
        <v>49</v>
      </c>
      <c r="C14" s="6" t="s">
        <v>133</v>
      </c>
      <c r="D14" s="4">
        <v>29</v>
      </c>
      <c r="E14" s="4">
        <v>29</v>
      </c>
      <c r="F14" s="4">
        <v>29</v>
      </c>
      <c r="G14" s="4">
        <v>28</v>
      </c>
      <c r="H14" s="4">
        <v>27</v>
      </c>
      <c r="I14" s="4">
        <f t="shared" si="0"/>
        <v>28.4</v>
      </c>
      <c r="J14" s="4">
        <f t="shared" si="1"/>
        <v>142</v>
      </c>
      <c r="K14" s="6"/>
      <c r="L14" s="4">
        <f t="shared" si="2"/>
        <v>142</v>
      </c>
      <c r="M14" s="21">
        <v>3</v>
      </c>
      <c r="N14" s="33" t="s">
        <v>131</v>
      </c>
    </row>
    <row r="15" spans="1:14" x14ac:dyDescent="0.25">
      <c r="A15" s="4">
        <f t="shared" si="3"/>
        <v>5</v>
      </c>
      <c r="B15" s="6">
        <v>51</v>
      </c>
      <c r="C15" s="6" t="s">
        <v>132</v>
      </c>
      <c r="D15" s="4">
        <v>28</v>
      </c>
      <c r="E15" s="4">
        <v>28</v>
      </c>
      <c r="F15" s="4">
        <v>30</v>
      </c>
      <c r="G15" s="4">
        <v>30</v>
      </c>
      <c r="H15" s="4">
        <v>29</v>
      </c>
      <c r="I15" s="4">
        <f t="shared" si="0"/>
        <v>29</v>
      </c>
      <c r="J15" s="4">
        <f t="shared" si="1"/>
        <v>145</v>
      </c>
      <c r="K15" s="6"/>
      <c r="L15" s="4">
        <f t="shared" si="2"/>
        <v>145</v>
      </c>
      <c r="M15" s="21">
        <v>2</v>
      </c>
      <c r="N15" s="33" t="s">
        <v>131</v>
      </c>
    </row>
    <row r="16" spans="1:14" x14ac:dyDescent="0.25">
      <c r="A16" s="7"/>
      <c r="B16" s="8"/>
      <c r="C16" s="8"/>
      <c r="D16" s="7"/>
      <c r="E16" s="7"/>
      <c r="F16" s="7"/>
      <c r="G16" s="7"/>
      <c r="H16" s="7"/>
      <c r="I16" s="8"/>
      <c r="J16" s="8"/>
      <c r="K16" s="8"/>
      <c r="L16" s="8"/>
    </row>
    <row r="17" spans="1:12" x14ac:dyDescent="0.25">
      <c r="A17" s="7"/>
      <c r="B17" s="8"/>
      <c r="C17" s="8"/>
      <c r="D17" s="7"/>
      <c r="E17" s="7"/>
      <c r="F17" s="7"/>
      <c r="G17" s="7"/>
      <c r="H17" s="7"/>
      <c r="I17" s="8"/>
      <c r="J17" s="8"/>
      <c r="K17" s="8"/>
      <c r="L17" s="8"/>
    </row>
    <row r="18" spans="1:12" x14ac:dyDescent="0.25">
      <c r="A18" s="7"/>
      <c r="B18" s="8"/>
      <c r="C18" s="8"/>
      <c r="D18" s="7"/>
      <c r="E18" s="7"/>
      <c r="F18" s="7"/>
      <c r="G18" s="7"/>
      <c r="H18" s="7"/>
      <c r="I18" s="8"/>
      <c r="J18" s="8"/>
      <c r="K18" s="8"/>
      <c r="L18" s="8"/>
    </row>
    <row r="19" spans="1:12" x14ac:dyDescent="0.25">
      <c r="A19" s="7"/>
      <c r="B19" s="8"/>
      <c r="C19" s="8"/>
      <c r="D19" s="7"/>
      <c r="E19" s="7"/>
      <c r="F19" s="7"/>
      <c r="G19" s="7"/>
      <c r="H19" s="7"/>
      <c r="I19" s="8"/>
      <c r="J19" s="8"/>
      <c r="K19" s="8"/>
      <c r="L19" s="8"/>
    </row>
    <row r="20" spans="1:12" x14ac:dyDescent="0.25">
      <c r="A20" s="7"/>
      <c r="B20" s="8"/>
      <c r="C20" s="8"/>
      <c r="D20" s="7"/>
      <c r="E20" s="7"/>
      <c r="F20" s="7"/>
      <c r="G20" s="7"/>
      <c r="H20" s="7"/>
      <c r="I20" s="8"/>
      <c r="J20" s="8"/>
      <c r="K20" s="8"/>
      <c r="L20" s="8"/>
    </row>
    <row r="21" spans="1:12" x14ac:dyDescent="0.25">
      <c r="A21" s="7"/>
      <c r="B21" s="8"/>
      <c r="C21" s="8"/>
      <c r="D21" s="7"/>
      <c r="E21" s="7"/>
      <c r="F21" s="7"/>
      <c r="G21" s="7"/>
      <c r="H21" s="7"/>
      <c r="I21" s="8"/>
      <c r="J21" s="8"/>
      <c r="K21" s="8"/>
      <c r="L21" s="8"/>
    </row>
  </sheetData>
  <mergeCells count="9">
    <mergeCell ref="K8:K9"/>
    <mergeCell ref="L8:L9"/>
    <mergeCell ref="A10:L10"/>
    <mergeCell ref="A8:A9"/>
    <mergeCell ref="B8:B9"/>
    <mergeCell ref="C8:C9"/>
    <mergeCell ref="D8:H8"/>
    <mergeCell ref="I8:I9"/>
    <mergeCell ref="J8:J9"/>
  </mergeCells>
  <conditionalFormatting sqref="D11:H11">
    <cfRule type="cellIs" dxfId="551" priority="43" operator="lessThanOrEqual">
      <formula>$I$11-3</formula>
    </cfRule>
    <cfRule type="cellIs" dxfId="550" priority="44" operator="greaterThanOrEqual">
      <formula>$I$11+3</formula>
    </cfRule>
  </conditionalFormatting>
  <conditionalFormatting sqref="D12:H12">
    <cfRule type="cellIs" dxfId="549" priority="41" operator="lessThanOrEqual">
      <formula>$I$12-3</formula>
    </cfRule>
    <cfRule type="cellIs" dxfId="548" priority="42" operator="greaterThanOrEqual">
      <formula>$I$12+3</formula>
    </cfRule>
  </conditionalFormatting>
  <conditionalFormatting sqref="D13:H13">
    <cfRule type="cellIs" dxfId="547" priority="39" operator="lessThanOrEqual">
      <formula>$I$13-3</formula>
    </cfRule>
    <cfRule type="cellIs" dxfId="546" priority="40" operator="greaterThanOrEqual">
      <formula>$I$13+3</formula>
    </cfRule>
  </conditionalFormatting>
  <conditionalFormatting sqref="D14:H14">
    <cfRule type="cellIs" dxfId="545" priority="37" operator="lessThanOrEqual">
      <formula>$I$14-3</formula>
    </cfRule>
    <cfRule type="cellIs" dxfId="544" priority="38" operator="greaterThanOrEqual">
      <formula>$I$14+3</formula>
    </cfRule>
  </conditionalFormatting>
  <conditionalFormatting sqref="D15:H15">
    <cfRule type="cellIs" dxfId="543" priority="3" operator="lessThanOrEqual">
      <formula>$I$15-3</formula>
    </cfRule>
    <cfRule type="cellIs" dxfId="542" priority="4" operator="greaterThanOrEqual">
      <formula>$I$15+3</formula>
    </cfRule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28"/>
  <sheetViews>
    <sheetView workbookViewId="0">
      <selection activeCell="H11" sqref="H11"/>
    </sheetView>
  </sheetViews>
  <sheetFormatPr defaultRowHeight="15" x14ac:dyDescent="0.25"/>
  <cols>
    <col min="1" max="1" width="4.140625" style="2" customWidth="1"/>
    <col min="2" max="2" width="7" style="2" customWidth="1"/>
    <col min="3" max="3" width="17" style="2" customWidth="1"/>
    <col min="4" max="4" width="4.5703125" style="2" customWidth="1"/>
    <col min="5" max="5" width="4.42578125" style="2" customWidth="1"/>
    <col min="6" max="6" width="3.85546875" style="2" customWidth="1"/>
    <col min="7" max="7" width="4.7109375" style="2" customWidth="1"/>
    <col min="8" max="9" width="6" style="2" customWidth="1"/>
    <col min="10" max="10" width="7.7109375" style="2" customWidth="1"/>
    <col min="11" max="11" width="4.5703125" style="2" customWidth="1"/>
    <col min="12" max="12" width="9.7109375" style="2" customWidth="1"/>
    <col min="13" max="13" width="4.5703125" style="2" customWidth="1"/>
    <col min="14" max="14" width="16" style="2" customWidth="1"/>
    <col min="15" max="16384" width="9.140625" style="2"/>
  </cols>
  <sheetData>
    <row r="1" spans="1:14" x14ac:dyDescent="0.25">
      <c r="A1" s="10" t="s">
        <v>23</v>
      </c>
    </row>
    <row r="3" spans="1:14" x14ac:dyDescent="0.25">
      <c r="A3" s="10" t="s">
        <v>0</v>
      </c>
      <c r="C3" s="20" t="s">
        <v>175</v>
      </c>
      <c r="G3" s="2" t="s">
        <v>259</v>
      </c>
    </row>
    <row r="4" spans="1:14" x14ac:dyDescent="0.25">
      <c r="A4" s="10"/>
      <c r="C4" s="20" t="s">
        <v>26</v>
      </c>
      <c r="G4" s="2" t="s">
        <v>250</v>
      </c>
    </row>
    <row r="5" spans="1:14" x14ac:dyDescent="0.25">
      <c r="A5" s="10"/>
      <c r="C5" s="20" t="s">
        <v>208</v>
      </c>
      <c r="G5" s="2" t="s">
        <v>31</v>
      </c>
    </row>
    <row r="6" spans="1:14" x14ac:dyDescent="0.25">
      <c r="A6" s="10" t="s">
        <v>3</v>
      </c>
    </row>
    <row r="8" spans="1:14" x14ac:dyDescent="0.25">
      <c r="A8" s="56" t="s">
        <v>4</v>
      </c>
      <c r="B8" s="56" t="s">
        <v>5</v>
      </c>
      <c r="C8" s="56" t="s">
        <v>6</v>
      </c>
      <c r="D8" s="57" t="s">
        <v>7</v>
      </c>
      <c r="E8" s="57"/>
      <c r="F8" s="57"/>
      <c r="G8" s="57"/>
      <c r="H8" s="57"/>
      <c r="I8" s="56" t="s">
        <v>8</v>
      </c>
      <c r="J8" s="56" t="s">
        <v>9</v>
      </c>
      <c r="K8" s="56" t="s">
        <v>10</v>
      </c>
      <c r="L8" s="56" t="s">
        <v>11</v>
      </c>
    </row>
    <row r="9" spans="1:14" x14ac:dyDescent="0.25">
      <c r="A9" s="56"/>
      <c r="B9" s="56"/>
      <c r="C9" s="56"/>
      <c r="D9" s="3">
        <v>1</v>
      </c>
      <c r="E9" s="3">
        <v>2</v>
      </c>
      <c r="F9" s="3">
        <v>3</v>
      </c>
      <c r="G9" s="3">
        <v>4</v>
      </c>
      <c r="H9" s="3">
        <v>5</v>
      </c>
      <c r="I9" s="56"/>
      <c r="J9" s="56"/>
      <c r="K9" s="56"/>
      <c r="L9" s="56"/>
    </row>
    <row r="10" spans="1:14" x14ac:dyDescent="0.25">
      <c r="A10" s="59" t="s">
        <v>13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1"/>
    </row>
    <row r="11" spans="1:14" x14ac:dyDescent="0.25">
      <c r="A11" s="4">
        <v>1</v>
      </c>
      <c r="B11" s="4">
        <v>14</v>
      </c>
      <c r="C11" s="5" t="s">
        <v>105</v>
      </c>
      <c r="D11" s="4">
        <v>25</v>
      </c>
      <c r="E11" s="4">
        <v>25</v>
      </c>
      <c r="F11" s="4">
        <v>25</v>
      </c>
      <c r="G11" s="4">
        <v>27</v>
      </c>
      <c r="H11" s="4">
        <v>30</v>
      </c>
      <c r="I11" s="4">
        <f t="shared" ref="I11:I24" si="0">AVERAGE(D11:H11)</f>
        <v>26.4</v>
      </c>
      <c r="J11" s="4">
        <f t="shared" ref="J11:J24" si="1">SUM(D11:H11)</f>
        <v>132</v>
      </c>
      <c r="K11" s="4"/>
      <c r="L11" s="4">
        <f t="shared" ref="L11:L24" si="2">J11-K11</f>
        <v>132</v>
      </c>
      <c r="M11" s="33"/>
      <c r="N11" s="33"/>
    </row>
    <row r="12" spans="1:14" x14ac:dyDescent="0.2">
      <c r="A12" s="4">
        <f t="shared" ref="A12:A17" si="3">A11+1</f>
        <v>2</v>
      </c>
      <c r="B12" s="4">
        <v>15</v>
      </c>
      <c r="C12" s="11" t="s">
        <v>87</v>
      </c>
      <c r="D12" s="4">
        <v>29</v>
      </c>
      <c r="E12" s="4">
        <v>25</v>
      </c>
      <c r="F12" s="4">
        <v>25</v>
      </c>
      <c r="G12" s="4">
        <v>30</v>
      </c>
      <c r="H12" s="4">
        <v>27</v>
      </c>
      <c r="I12" s="4">
        <f t="shared" si="0"/>
        <v>27.2</v>
      </c>
      <c r="J12" s="4">
        <f t="shared" si="1"/>
        <v>136</v>
      </c>
      <c r="K12" s="6"/>
      <c r="L12" s="4">
        <f t="shared" si="2"/>
        <v>136</v>
      </c>
      <c r="M12" s="33">
        <v>3</v>
      </c>
      <c r="N12" s="33" t="s">
        <v>86</v>
      </c>
    </row>
    <row r="13" spans="1:14" x14ac:dyDescent="0.25">
      <c r="A13" s="4">
        <f t="shared" si="3"/>
        <v>3</v>
      </c>
      <c r="B13" s="4">
        <v>16</v>
      </c>
      <c r="C13" s="5" t="s">
        <v>166</v>
      </c>
      <c r="D13" s="4">
        <v>26</v>
      </c>
      <c r="E13" s="4">
        <v>25</v>
      </c>
      <c r="F13" s="4">
        <v>25</v>
      </c>
      <c r="G13" s="4">
        <v>28</v>
      </c>
      <c r="H13" s="4">
        <v>26</v>
      </c>
      <c r="I13" s="4">
        <f t="shared" si="0"/>
        <v>26</v>
      </c>
      <c r="J13" s="4">
        <f t="shared" si="1"/>
        <v>130</v>
      </c>
      <c r="K13" s="6"/>
      <c r="L13" s="4">
        <f t="shared" si="2"/>
        <v>130</v>
      </c>
      <c r="M13" s="33"/>
      <c r="N13" s="33"/>
    </row>
    <row r="14" spans="1:14" x14ac:dyDescent="0.25">
      <c r="A14" s="4">
        <f t="shared" si="3"/>
        <v>4</v>
      </c>
      <c r="B14" s="4">
        <v>17</v>
      </c>
      <c r="C14" s="6" t="s">
        <v>106</v>
      </c>
      <c r="D14" s="4">
        <v>25</v>
      </c>
      <c r="E14" s="4">
        <v>25</v>
      </c>
      <c r="F14" s="4">
        <v>25</v>
      </c>
      <c r="G14" s="4">
        <v>25</v>
      </c>
      <c r="H14" s="4">
        <v>25</v>
      </c>
      <c r="I14" s="4">
        <f t="shared" si="0"/>
        <v>25</v>
      </c>
      <c r="J14" s="4">
        <f t="shared" si="1"/>
        <v>125</v>
      </c>
      <c r="K14" s="6">
        <v>20</v>
      </c>
      <c r="L14" s="4">
        <f t="shared" si="2"/>
        <v>105</v>
      </c>
      <c r="M14" s="33"/>
      <c r="N14" s="33"/>
    </row>
    <row r="15" spans="1:14" x14ac:dyDescent="0.25">
      <c r="A15" s="4">
        <f t="shared" si="3"/>
        <v>5</v>
      </c>
      <c r="B15" s="4">
        <v>18</v>
      </c>
      <c r="C15" s="6" t="s">
        <v>167</v>
      </c>
      <c r="D15" s="4">
        <v>27</v>
      </c>
      <c r="E15" s="4">
        <v>26</v>
      </c>
      <c r="F15" s="4">
        <v>30</v>
      </c>
      <c r="G15" s="4">
        <v>26</v>
      </c>
      <c r="H15" s="4">
        <v>29</v>
      </c>
      <c r="I15" s="4">
        <f t="shared" si="0"/>
        <v>27.6</v>
      </c>
      <c r="J15" s="4">
        <f t="shared" si="1"/>
        <v>138</v>
      </c>
      <c r="K15" s="6"/>
      <c r="L15" s="4">
        <f t="shared" si="2"/>
        <v>138</v>
      </c>
      <c r="M15" s="33">
        <v>2</v>
      </c>
      <c r="N15" s="33" t="s">
        <v>163</v>
      </c>
    </row>
    <row r="16" spans="1:14" x14ac:dyDescent="0.25">
      <c r="A16" s="4">
        <f t="shared" si="3"/>
        <v>6</v>
      </c>
      <c r="B16" s="4">
        <v>19</v>
      </c>
      <c r="C16" s="6" t="s">
        <v>107</v>
      </c>
      <c r="D16" s="4">
        <v>28</v>
      </c>
      <c r="E16" s="4">
        <v>30</v>
      </c>
      <c r="F16" s="4">
        <v>27</v>
      </c>
      <c r="G16" s="4">
        <v>29</v>
      </c>
      <c r="H16" s="4">
        <v>26</v>
      </c>
      <c r="I16" s="4">
        <f t="shared" si="0"/>
        <v>28</v>
      </c>
      <c r="J16" s="4">
        <f t="shared" si="1"/>
        <v>140</v>
      </c>
      <c r="K16" s="6"/>
      <c r="L16" s="4">
        <f t="shared" si="2"/>
        <v>140</v>
      </c>
      <c r="M16" s="33">
        <v>1</v>
      </c>
      <c r="N16" s="33" t="s">
        <v>103</v>
      </c>
    </row>
    <row r="17" spans="1:14" x14ac:dyDescent="0.25">
      <c r="A17" s="4">
        <f t="shared" si="3"/>
        <v>7</v>
      </c>
      <c r="B17" s="4">
        <v>20</v>
      </c>
      <c r="C17" s="6" t="s">
        <v>50</v>
      </c>
      <c r="D17" s="4">
        <v>25</v>
      </c>
      <c r="E17" s="4">
        <v>25</v>
      </c>
      <c r="F17" s="4">
        <v>25</v>
      </c>
      <c r="G17" s="4">
        <v>25</v>
      </c>
      <c r="H17" s="4">
        <v>25</v>
      </c>
      <c r="I17" s="4">
        <f t="shared" si="0"/>
        <v>25</v>
      </c>
      <c r="J17" s="4">
        <f t="shared" si="1"/>
        <v>125</v>
      </c>
      <c r="K17" s="6">
        <v>5</v>
      </c>
      <c r="L17" s="4">
        <f t="shared" si="2"/>
        <v>120</v>
      </c>
      <c r="M17" s="33"/>
      <c r="N17" s="33"/>
    </row>
    <row r="18" spans="1:14" x14ac:dyDescent="0.25">
      <c r="A18" s="4">
        <v>8</v>
      </c>
      <c r="B18" s="4">
        <v>21</v>
      </c>
      <c r="C18" s="5" t="s">
        <v>260</v>
      </c>
      <c r="D18" s="4">
        <v>26</v>
      </c>
      <c r="E18" s="4">
        <v>25</v>
      </c>
      <c r="F18" s="4">
        <v>25</v>
      </c>
      <c r="G18" s="4">
        <v>25</v>
      </c>
      <c r="H18" s="4">
        <v>25</v>
      </c>
      <c r="I18" s="4">
        <f t="shared" si="0"/>
        <v>25.2</v>
      </c>
      <c r="J18" s="4">
        <f t="shared" si="1"/>
        <v>126</v>
      </c>
      <c r="K18" s="4">
        <v>4</v>
      </c>
      <c r="L18" s="4">
        <f t="shared" si="2"/>
        <v>122</v>
      </c>
      <c r="M18" s="33"/>
      <c r="N18" s="33"/>
    </row>
    <row r="19" spans="1:14" x14ac:dyDescent="0.2">
      <c r="A19" s="4">
        <f t="shared" ref="A19:A24" si="4">A18+1</f>
        <v>9</v>
      </c>
      <c r="B19" s="4">
        <v>22</v>
      </c>
      <c r="C19" s="11" t="s">
        <v>130</v>
      </c>
      <c r="D19" s="4">
        <v>25</v>
      </c>
      <c r="E19" s="4">
        <v>26</v>
      </c>
      <c r="F19" s="4">
        <v>25</v>
      </c>
      <c r="G19" s="4">
        <v>25</v>
      </c>
      <c r="H19" s="4">
        <v>25</v>
      </c>
      <c r="I19" s="4">
        <f t="shared" si="0"/>
        <v>25.2</v>
      </c>
      <c r="J19" s="4">
        <f t="shared" si="1"/>
        <v>126</v>
      </c>
      <c r="K19" s="6"/>
      <c r="L19" s="4">
        <f t="shared" si="2"/>
        <v>126</v>
      </c>
      <c r="M19" s="33"/>
      <c r="N19" s="33"/>
    </row>
    <row r="20" spans="1:14" x14ac:dyDescent="0.25">
      <c r="A20" s="4">
        <f t="shared" si="4"/>
        <v>10</v>
      </c>
      <c r="B20" s="4">
        <v>23</v>
      </c>
      <c r="C20" s="5" t="s">
        <v>154</v>
      </c>
      <c r="D20" s="4">
        <v>30</v>
      </c>
      <c r="E20" s="4">
        <v>28</v>
      </c>
      <c r="F20" s="4">
        <v>25</v>
      </c>
      <c r="G20" s="4">
        <v>26</v>
      </c>
      <c r="H20" s="4">
        <v>25</v>
      </c>
      <c r="I20" s="4">
        <f t="shared" si="0"/>
        <v>26.8</v>
      </c>
      <c r="J20" s="4">
        <f t="shared" si="1"/>
        <v>134</v>
      </c>
      <c r="K20" s="6"/>
      <c r="L20" s="4">
        <f t="shared" si="2"/>
        <v>134</v>
      </c>
      <c r="M20" s="33"/>
      <c r="N20" s="33"/>
    </row>
    <row r="21" spans="1:14" x14ac:dyDescent="0.25">
      <c r="A21" s="4">
        <f t="shared" si="4"/>
        <v>11</v>
      </c>
      <c r="B21" s="4">
        <v>24</v>
      </c>
      <c r="C21" s="6" t="s">
        <v>140</v>
      </c>
      <c r="D21" s="4">
        <v>25</v>
      </c>
      <c r="E21" s="4">
        <v>25</v>
      </c>
      <c r="F21" s="4">
        <v>29</v>
      </c>
      <c r="G21" s="4">
        <v>25</v>
      </c>
      <c r="H21" s="4">
        <v>25</v>
      </c>
      <c r="I21" s="4">
        <f t="shared" si="0"/>
        <v>25.8</v>
      </c>
      <c r="J21" s="4">
        <f t="shared" si="1"/>
        <v>129</v>
      </c>
      <c r="K21" s="6"/>
      <c r="L21" s="4">
        <f t="shared" si="2"/>
        <v>129</v>
      </c>
      <c r="M21" s="33"/>
      <c r="N21" s="33"/>
    </row>
    <row r="22" spans="1:14" x14ac:dyDescent="0.25">
      <c r="A22" s="4">
        <f t="shared" si="4"/>
        <v>12</v>
      </c>
      <c r="B22" s="4">
        <v>25</v>
      </c>
      <c r="C22" s="6" t="s">
        <v>261</v>
      </c>
      <c r="D22" s="4">
        <v>25</v>
      </c>
      <c r="E22" s="4">
        <v>25</v>
      </c>
      <c r="F22" s="4">
        <v>28</v>
      </c>
      <c r="G22" s="4">
        <v>25</v>
      </c>
      <c r="H22" s="4">
        <v>25</v>
      </c>
      <c r="I22" s="4">
        <f t="shared" si="0"/>
        <v>25.6</v>
      </c>
      <c r="J22" s="4">
        <f t="shared" si="1"/>
        <v>128</v>
      </c>
      <c r="K22" s="6">
        <v>5</v>
      </c>
      <c r="L22" s="4">
        <f t="shared" si="2"/>
        <v>123</v>
      </c>
      <c r="M22" s="33"/>
      <c r="N22" s="33"/>
    </row>
    <row r="23" spans="1:14" x14ac:dyDescent="0.25">
      <c r="A23" s="4">
        <f t="shared" si="4"/>
        <v>13</v>
      </c>
      <c r="B23" s="4">
        <v>26</v>
      </c>
      <c r="C23" s="6" t="s">
        <v>120</v>
      </c>
      <c r="D23" s="4">
        <v>25</v>
      </c>
      <c r="E23" s="4">
        <v>29</v>
      </c>
      <c r="F23" s="4">
        <v>26</v>
      </c>
      <c r="G23" s="4">
        <v>25</v>
      </c>
      <c r="H23" s="4">
        <v>28</v>
      </c>
      <c r="I23" s="4">
        <f t="shared" si="0"/>
        <v>26.6</v>
      </c>
      <c r="J23" s="4">
        <f t="shared" si="1"/>
        <v>133</v>
      </c>
      <c r="K23" s="6"/>
      <c r="L23" s="4">
        <f t="shared" si="2"/>
        <v>133</v>
      </c>
      <c r="M23" s="33"/>
      <c r="N23" s="33"/>
    </row>
    <row r="24" spans="1:14" x14ac:dyDescent="0.25">
      <c r="A24" s="4">
        <f t="shared" si="4"/>
        <v>14</v>
      </c>
      <c r="B24" s="4">
        <v>29</v>
      </c>
      <c r="C24" s="6" t="s">
        <v>68</v>
      </c>
      <c r="D24" s="4">
        <v>25</v>
      </c>
      <c r="E24" s="4">
        <v>27</v>
      </c>
      <c r="F24" s="4">
        <v>25</v>
      </c>
      <c r="G24" s="4">
        <v>25</v>
      </c>
      <c r="H24" s="4">
        <v>25</v>
      </c>
      <c r="I24" s="4">
        <f t="shared" si="0"/>
        <v>25.4</v>
      </c>
      <c r="J24" s="4">
        <f t="shared" si="1"/>
        <v>127</v>
      </c>
      <c r="K24" s="6"/>
      <c r="L24" s="4">
        <f t="shared" si="2"/>
        <v>127</v>
      </c>
      <c r="M24" s="33"/>
      <c r="N24" s="33"/>
    </row>
    <row r="25" spans="1:14" x14ac:dyDescent="0.25">
      <c r="A25" s="62" t="s">
        <v>262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4"/>
      <c r="M25" s="33"/>
      <c r="N25" s="33"/>
    </row>
    <row r="26" spans="1:14" x14ac:dyDescent="0.25">
      <c r="A26" s="4">
        <v>15</v>
      </c>
      <c r="B26" s="9">
        <v>27</v>
      </c>
      <c r="C26" s="6" t="s">
        <v>64</v>
      </c>
      <c r="D26" s="4">
        <v>30</v>
      </c>
      <c r="E26" s="4">
        <v>30</v>
      </c>
      <c r="F26" s="4">
        <v>30</v>
      </c>
      <c r="G26" s="4">
        <v>29</v>
      </c>
      <c r="H26" s="4">
        <v>29</v>
      </c>
      <c r="I26" s="4">
        <f t="shared" ref="I26:I28" si="5">AVERAGE(D26:H26)</f>
        <v>29.6</v>
      </c>
      <c r="J26" s="4">
        <f t="shared" ref="J26:J28" si="6">SUM(D26:H26)</f>
        <v>148</v>
      </c>
      <c r="K26" s="6"/>
      <c r="L26" s="4">
        <f t="shared" ref="L26:L28" si="7">J26-K26</f>
        <v>148</v>
      </c>
      <c r="M26" s="33">
        <v>1</v>
      </c>
      <c r="N26" s="33" t="s">
        <v>62</v>
      </c>
    </row>
    <row r="27" spans="1:14" x14ac:dyDescent="0.25">
      <c r="A27" s="4">
        <f t="shared" ref="A27:A28" si="8">A26+1</f>
        <v>16</v>
      </c>
      <c r="B27" s="9">
        <v>28</v>
      </c>
      <c r="C27" s="6" t="s">
        <v>129</v>
      </c>
      <c r="D27" s="4">
        <v>28</v>
      </c>
      <c r="E27" s="4">
        <v>28</v>
      </c>
      <c r="F27" s="4">
        <v>28</v>
      </c>
      <c r="G27" s="4">
        <v>28</v>
      </c>
      <c r="H27" s="4">
        <v>28</v>
      </c>
      <c r="I27" s="4">
        <f t="shared" si="5"/>
        <v>28</v>
      </c>
      <c r="J27" s="4">
        <f t="shared" si="6"/>
        <v>140</v>
      </c>
      <c r="K27" s="6"/>
      <c r="L27" s="4">
        <f t="shared" si="7"/>
        <v>140</v>
      </c>
      <c r="M27" s="33">
        <v>3</v>
      </c>
      <c r="N27" s="33" t="s">
        <v>127</v>
      </c>
    </row>
    <row r="28" spans="1:14" x14ac:dyDescent="0.25">
      <c r="A28" s="4">
        <f t="shared" si="8"/>
        <v>17</v>
      </c>
      <c r="B28" s="9">
        <v>30</v>
      </c>
      <c r="C28" s="6" t="s">
        <v>134</v>
      </c>
      <c r="D28" s="4">
        <v>29</v>
      </c>
      <c r="E28" s="4">
        <v>29</v>
      </c>
      <c r="F28" s="4">
        <v>29</v>
      </c>
      <c r="G28" s="4">
        <v>30</v>
      </c>
      <c r="H28" s="4">
        <v>30</v>
      </c>
      <c r="I28" s="4">
        <f t="shared" si="5"/>
        <v>29.4</v>
      </c>
      <c r="J28" s="4">
        <f t="shared" si="6"/>
        <v>147</v>
      </c>
      <c r="K28" s="6"/>
      <c r="L28" s="4">
        <f t="shared" si="7"/>
        <v>147</v>
      </c>
      <c r="M28" s="33">
        <v>2</v>
      </c>
      <c r="N28" s="33" t="s">
        <v>131</v>
      </c>
    </row>
  </sheetData>
  <sortState ref="A11:N24">
    <sortCondition ref="B11:B24"/>
  </sortState>
  <mergeCells count="10">
    <mergeCell ref="K8:K9"/>
    <mergeCell ref="L8:L9"/>
    <mergeCell ref="A10:L10"/>
    <mergeCell ref="A25:L25"/>
    <mergeCell ref="A8:A9"/>
    <mergeCell ref="B8:B9"/>
    <mergeCell ref="C8:C9"/>
    <mergeCell ref="D8:H8"/>
    <mergeCell ref="I8:I9"/>
    <mergeCell ref="J8:J9"/>
  </mergeCells>
  <pageMargins left="0.70866141732283472" right="0.11811023622047245" top="0.74803149606299213" bottom="0.74803149606299213" header="0.31496062992125984" footer="0.31496062992125984"/>
  <pageSetup paperSize="9" scale="9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0"/>
  <sheetViews>
    <sheetView workbookViewId="0">
      <selection activeCell="F20" sqref="F20"/>
    </sheetView>
  </sheetViews>
  <sheetFormatPr defaultRowHeight="15" x14ac:dyDescent="0.25"/>
  <cols>
    <col min="1" max="1" width="7" customWidth="1"/>
    <col min="2" max="2" width="5.42578125" customWidth="1"/>
    <col min="3" max="3" width="14.140625" customWidth="1"/>
    <col min="4" max="4" width="5.85546875" customWidth="1"/>
    <col min="5" max="5" width="6.28515625" customWidth="1"/>
    <col min="6" max="6" width="5.5703125" customWidth="1"/>
    <col min="7" max="7" width="6.5703125" customWidth="1"/>
    <col min="8" max="8" width="6.140625" customWidth="1"/>
    <col min="10" max="10" width="7.140625" customWidth="1"/>
    <col min="11" max="11" width="4.85546875" customWidth="1"/>
    <col min="12" max="12" width="6.85546875" customWidth="1"/>
  </cols>
  <sheetData>
    <row r="1" spans="1:12" x14ac:dyDescent="0.25">
      <c r="A1" s="23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23" t="s">
        <v>0</v>
      </c>
      <c r="B3" s="2"/>
      <c r="C3" s="23" t="s">
        <v>257</v>
      </c>
      <c r="D3" s="2"/>
      <c r="E3" s="2"/>
      <c r="F3" s="2"/>
      <c r="G3" s="2" t="s">
        <v>209</v>
      </c>
      <c r="H3" s="2"/>
      <c r="I3" s="2"/>
      <c r="J3" s="2"/>
      <c r="K3" s="2"/>
      <c r="L3" s="2"/>
    </row>
    <row r="4" spans="1:12" x14ac:dyDescent="0.25">
      <c r="A4" s="23"/>
      <c r="B4" s="2"/>
      <c r="C4" s="23" t="s">
        <v>258</v>
      </c>
      <c r="D4" s="2"/>
      <c r="E4" s="2"/>
      <c r="F4" s="2"/>
      <c r="G4" s="2" t="s">
        <v>215</v>
      </c>
      <c r="H4" s="2"/>
      <c r="I4" s="2"/>
      <c r="J4" s="2"/>
      <c r="K4" s="2"/>
      <c r="L4" s="2"/>
    </row>
    <row r="5" spans="1:12" x14ac:dyDescent="0.25">
      <c r="A5" s="23"/>
      <c r="B5" s="2"/>
      <c r="C5" s="23" t="s">
        <v>240</v>
      </c>
      <c r="D5" s="2"/>
      <c r="E5" s="2"/>
      <c r="F5" s="2"/>
      <c r="G5" s="2" t="s">
        <v>31</v>
      </c>
      <c r="H5" s="2"/>
      <c r="I5" s="2"/>
      <c r="J5" s="2"/>
      <c r="K5" s="2"/>
      <c r="L5" s="2"/>
    </row>
    <row r="6" spans="1:12" x14ac:dyDescent="0.25">
      <c r="A6" s="23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25">
      <c r="A8" s="56" t="s">
        <v>4</v>
      </c>
      <c r="B8" s="56" t="s">
        <v>5</v>
      </c>
      <c r="C8" s="56" t="s">
        <v>6</v>
      </c>
      <c r="D8" s="57" t="s">
        <v>7</v>
      </c>
      <c r="E8" s="57"/>
      <c r="F8" s="57"/>
      <c r="G8" s="57"/>
      <c r="H8" s="57"/>
      <c r="I8" s="56" t="s">
        <v>8</v>
      </c>
      <c r="J8" s="56" t="s">
        <v>9</v>
      </c>
      <c r="K8" s="56" t="s">
        <v>10</v>
      </c>
      <c r="L8" s="56" t="s">
        <v>11</v>
      </c>
    </row>
    <row r="9" spans="1:12" ht="34.5" customHeight="1" x14ac:dyDescent="0.25">
      <c r="A9" s="56"/>
      <c r="B9" s="56"/>
      <c r="C9" s="56"/>
      <c r="D9" s="22">
        <v>1</v>
      </c>
      <c r="E9" s="22">
        <v>2</v>
      </c>
      <c r="F9" s="22">
        <v>3</v>
      </c>
      <c r="G9" s="22">
        <v>4</v>
      </c>
      <c r="H9" s="22">
        <v>5</v>
      </c>
      <c r="I9" s="56"/>
      <c r="J9" s="56"/>
      <c r="K9" s="56"/>
      <c r="L9" s="56"/>
    </row>
    <row r="10" spans="1:12" x14ac:dyDescent="0.25">
      <c r="A10" s="4">
        <v>1</v>
      </c>
      <c r="B10" s="4">
        <v>14</v>
      </c>
      <c r="C10" s="5" t="s">
        <v>238</v>
      </c>
      <c r="D10" s="4">
        <v>28</v>
      </c>
      <c r="E10" s="4">
        <v>28</v>
      </c>
      <c r="F10" s="4">
        <v>28</v>
      </c>
      <c r="G10" s="4">
        <v>28</v>
      </c>
      <c r="H10" s="4">
        <v>28</v>
      </c>
      <c r="I10" s="4">
        <f>AVERAGE(D10:H10)</f>
        <v>28</v>
      </c>
      <c r="J10" s="4">
        <f>SUM(D10:H10)</f>
        <v>140</v>
      </c>
      <c r="K10" s="4">
        <v>25</v>
      </c>
      <c r="L10" s="4">
        <f>J10-K10</f>
        <v>115</v>
      </c>
    </row>
  </sheetData>
  <mergeCells count="8">
    <mergeCell ref="K8:K9"/>
    <mergeCell ref="L8:L9"/>
    <mergeCell ref="A8:A9"/>
    <mergeCell ref="B8:B9"/>
    <mergeCell ref="C8:C9"/>
    <mergeCell ref="D8:H8"/>
    <mergeCell ref="I8:I9"/>
    <mergeCell ref="J8:J9"/>
  </mergeCells>
  <conditionalFormatting sqref="D10:H10">
    <cfRule type="cellIs" dxfId="507" priority="17" operator="lessThanOrEqual">
      <formula>$I$10-3</formula>
    </cfRule>
    <cfRule type="cellIs" dxfId="506" priority="18" operator="greaterThanOrEqual">
      <formula>$I$10+3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6"/>
  <sheetViews>
    <sheetView workbookViewId="0">
      <selection activeCell="O18" sqref="O18"/>
    </sheetView>
  </sheetViews>
  <sheetFormatPr defaultRowHeight="15" x14ac:dyDescent="0.25"/>
  <cols>
    <col min="1" max="1" width="4.140625" style="2" customWidth="1"/>
    <col min="2" max="2" width="4.85546875" style="2" customWidth="1"/>
    <col min="3" max="3" width="17" style="2" customWidth="1"/>
    <col min="4" max="6" width="5.5703125" style="2" customWidth="1"/>
    <col min="7" max="7" width="6.42578125" style="2" customWidth="1"/>
    <col min="8" max="9" width="6.140625" style="2" customWidth="1"/>
    <col min="10" max="10" width="8" style="2" customWidth="1"/>
    <col min="11" max="11" width="7.7109375" style="2" customWidth="1"/>
    <col min="12" max="12" width="6.5703125" style="2" customWidth="1"/>
    <col min="13" max="13" width="8.140625" style="2" customWidth="1"/>
    <col min="14" max="14" width="4.7109375" style="2" customWidth="1"/>
    <col min="15" max="15" width="19.140625" style="32" customWidth="1"/>
    <col min="16" max="16384" width="9.140625" style="2"/>
  </cols>
  <sheetData>
    <row r="1" spans="1:15" x14ac:dyDescent="0.25">
      <c r="A1" s="10" t="s">
        <v>19</v>
      </c>
    </row>
    <row r="3" spans="1:15" x14ac:dyDescent="0.25">
      <c r="A3" s="10" t="s">
        <v>0</v>
      </c>
      <c r="C3" s="20" t="s">
        <v>220</v>
      </c>
      <c r="G3" s="2" t="s">
        <v>230</v>
      </c>
    </row>
    <row r="4" spans="1:15" x14ac:dyDescent="0.25">
      <c r="A4" s="10"/>
      <c r="C4" s="20" t="s">
        <v>228</v>
      </c>
      <c r="G4" s="2" t="s">
        <v>222</v>
      </c>
    </row>
    <row r="5" spans="1:15" x14ac:dyDescent="0.25">
      <c r="A5" s="10"/>
      <c r="C5" s="20" t="s">
        <v>229</v>
      </c>
      <c r="G5" s="2" t="s">
        <v>231</v>
      </c>
    </row>
    <row r="6" spans="1:15" x14ac:dyDescent="0.25">
      <c r="A6" s="10" t="s">
        <v>3</v>
      </c>
    </row>
    <row r="8" spans="1:15" x14ac:dyDescent="0.25">
      <c r="A8" s="56" t="s">
        <v>4</v>
      </c>
      <c r="B8" s="56" t="s">
        <v>5</v>
      </c>
      <c r="C8" s="56" t="s">
        <v>6</v>
      </c>
      <c r="D8" s="65" t="s">
        <v>7</v>
      </c>
      <c r="E8" s="66"/>
      <c r="F8" s="66"/>
      <c r="G8" s="66"/>
      <c r="H8" s="66"/>
      <c r="I8" s="67"/>
      <c r="J8" s="56" t="s">
        <v>8</v>
      </c>
      <c r="K8" s="56" t="s">
        <v>9</v>
      </c>
      <c r="L8" s="56" t="s">
        <v>10</v>
      </c>
      <c r="M8" s="56" t="s">
        <v>11</v>
      </c>
    </row>
    <row r="9" spans="1:15" ht="19.5" customHeight="1" x14ac:dyDescent="0.25">
      <c r="A9" s="56"/>
      <c r="B9" s="56"/>
      <c r="C9" s="56"/>
      <c r="D9" s="3">
        <v>1</v>
      </c>
      <c r="E9" s="3">
        <v>2</v>
      </c>
      <c r="F9" s="3">
        <v>3</v>
      </c>
      <c r="G9" s="3">
        <v>4</v>
      </c>
      <c r="H9" s="3">
        <v>5</v>
      </c>
      <c r="I9" s="19">
        <v>6</v>
      </c>
      <c r="J9" s="56"/>
      <c r="K9" s="56"/>
      <c r="L9" s="56"/>
      <c r="M9" s="56"/>
    </row>
    <row r="10" spans="1:15" x14ac:dyDescent="0.25">
      <c r="A10" s="4">
        <v>1</v>
      </c>
      <c r="B10" s="4">
        <v>1</v>
      </c>
      <c r="C10" s="5" t="s">
        <v>87</v>
      </c>
      <c r="D10" s="4">
        <v>25</v>
      </c>
      <c r="E10" s="4">
        <v>28</v>
      </c>
      <c r="F10" s="4">
        <v>27</v>
      </c>
      <c r="G10" s="4">
        <v>26</v>
      </c>
      <c r="H10" s="4">
        <v>27</v>
      </c>
      <c r="I10" s="4">
        <v>26</v>
      </c>
      <c r="J10" s="4">
        <f t="shared" ref="J10:J25" si="0">AVERAGE(D10:I10)</f>
        <v>26.5</v>
      </c>
      <c r="K10" s="4">
        <f t="shared" ref="K10:K25" si="1">SUM(D10:I10)</f>
        <v>159</v>
      </c>
      <c r="L10" s="4"/>
      <c r="M10" s="4">
        <f t="shared" ref="M10:M30" si="2">K10-L10</f>
        <v>159</v>
      </c>
      <c r="N10" s="21"/>
      <c r="O10" s="33"/>
    </row>
    <row r="11" spans="1:15" x14ac:dyDescent="0.25">
      <c r="A11" s="4">
        <f t="shared" ref="A11:A30" si="3">A10+1</f>
        <v>2</v>
      </c>
      <c r="B11" s="4">
        <v>2</v>
      </c>
      <c r="C11" s="5" t="s">
        <v>66</v>
      </c>
      <c r="D11" s="4">
        <v>26</v>
      </c>
      <c r="E11" s="4">
        <v>25</v>
      </c>
      <c r="F11" s="4">
        <v>25</v>
      </c>
      <c r="G11" s="4">
        <v>25</v>
      </c>
      <c r="H11" s="4">
        <v>25</v>
      </c>
      <c r="I11" s="4">
        <v>27</v>
      </c>
      <c r="J11" s="4">
        <f t="shared" si="0"/>
        <v>25.5</v>
      </c>
      <c r="K11" s="4">
        <f t="shared" si="1"/>
        <v>153</v>
      </c>
      <c r="L11" s="6"/>
      <c r="M11" s="4">
        <f t="shared" si="2"/>
        <v>153</v>
      </c>
      <c r="N11" s="21"/>
      <c r="O11" s="33"/>
    </row>
    <row r="12" spans="1:15" x14ac:dyDescent="0.25">
      <c r="A12" s="4">
        <f t="shared" si="3"/>
        <v>3</v>
      </c>
      <c r="B12" s="4">
        <v>3</v>
      </c>
      <c r="C12" s="5" t="s">
        <v>48</v>
      </c>
      <c r="D12" s="4">
        <v>27</v>
      </c>
      <c r="E12" s="4">
        <v>25</v>
      </c>
      <c r="F12" s="4">
        <v>27</v>
      </c>
      <c r="G12" s="4">
        <v>25</v>
      </c>
      <c r="H12" s="4">
        <v>25</v>
      </c>
      <c r="I12" s="4">
        <v>26</v>
      </c>
      <c r="J12" s="4">
        <f t="shared" si="0"/>
        <v>25.833333333333332</v>
      </c>
      <c r="K12" s="4">
        <f t="shared" si="1"/>
        <v>155</v>
      </c>
      <c r="L12" s="6"/>
      <c r="M12" s="4">
        <f t="shared" si="2"/>
        <v>155</v>
      </c>
      <c r="N12" s="21"/>
      <c r="O12" s="33"/>
    </row>
    <row r="13" spans="1:15" x14ac:dyDescent="0.25">
      <c r="A13" s="4">
        <f t="shared" si="3"/>
        <v>4</v>
      </c>
      <c r="B13" s="4">
        <v>4</v>
      </c>
      <c r="C13" s="5" t="s">
        <v>118</v>
      </c>
      <c r="D13" s="4">
        <v>27</v>
      </c>
      <c r="E13" s="4">
        <v>29</v>
      </c>
      <c r="F13" s="4">
        <v>29</v>
      </c>
      <c r="G13" s="4">
        <v>30</v>
      </c>
      <c r="H13" s="4">
        <v>29</v>
      </c>
      <c r="I13" s="4">
        <v>30</v>
      </c>
      <c r="J13" s="4">
        <f t="shared" si="0"/>
        <v>29</v>
      </c>
      <c r="K13" s="4">
        <f t="shared" si="1"/>
        <v>174</v>
      </c>
      <c r="L13" s="6"/>
      <c r="M13" s="4">
        <f t="shared" si="2"/>
        <v>174</v>
      </c>
      <c r="N13" s="21">
        <v>1</v>
      </c>
      <c r="O13" s="33" t="s">
        <v>116</v>
      </c>
    </row>
    <row r="14" spans="1:15" x14ac:dyDescent="0.25">
      <c r="A14" s="4">
        <f t="shared" si="3"/>
        <v>5</v>
      </c>
      <c r="B14" s="4">
        <v>5</v>
      </c>
      <c r="C14" s="5" t="s">
        <v>119</v>
      </c>
      <c r="D14" s="4">
        <v>25</v>
      </c>
      <c r="E14" s="4">
        <v>26</v>
      </c>
      <c r="F14" s="4">
        <v>25</v>
      </c>
      <c r="G14" s="4">
        <v>26</v>
      </c>
      <c r="H14" s="4">
        <v>26</v>
      </c>
      <c r="I14" s="4">
        <v>25</v>
      </c>
      <c r="J14" s="4">
        <f t="shared" si="0"/>
        <v>25.5</v>
      </c>
      <c r="K14" s="4">
        <f t="shared" si="1"/>
        <v>153</v>
      </c>
      <c r="L14" s="6"/>
      <c r="M14" s="4">
        <f t="shared" si="2"/>
        <v>153</v>
      </c>
      <c r="N14" s="21"/>
      <c r="O14" s="33"/>
    </row>
    <row r="15" spans="1:15" x14ac:dyDescent="0.25">
      <c r="A15" s="4">
        <f t="shared" si="3"/>
        <v>6</v>
      </c>
      <c r="B15" s="4">
        <v>6</v>
      </c>
      <c r="C15" s="5" t="s">
        <v>234</v>
      </c>
      <c r="D15" s="4">
        <v>30</v>
      </c>
      <c r="E15" s="4">
        <v>27</v>
      </c>
      <c r="F15" s="4">
        <v>26</v>
      </c>
      <c r="G15" s="4">
        <v>29</v>
      </c>
      <c r="H15" s="4">
        <v>28</v>
      </c>
      <c r="I15" s="4">
        <v>26</v>
      </c>
      <c r="J15" s="4">
        <f t="shared" si="0"/>
        <v>27.666666666666668</v>
      </c>
      <c r="K15" s="4">
        <f t="shared" si="1"/>
        <v>166</v>
      </c>
      <c r="L15" s="6"/>
      <c r="M15" s="4">
        <f t="shared" si="2"/>
        <v>166</v>
      </c>
      <c r="N15" s="21">
        <v>3</v>
      </c>
      <c r="O15" s="33"/>
    </row>
    <row r="16" spans="1:15" x14ac:dyDescent="0.25">
      <c r="A16" s="4">
        <f t="shared" si="3"/>
        <v>7</v>
      </c>
      <c r="B16" s="4">
        <v>7</v>
      </c>
      <c r="C16" s="6" t="s">
        <v>123</v>
      </c>
      <c r="D16" s="4">
        <v>26</v>
      </c>
      <c r="E16" s="4">
        <v>26</v>
      </c>
      <c r="F16" s="4">
        <v>25</v>
      </c>
      <c r="G16" s="4">
        <v>26</v>
      </c>
      <c r="H16" s="4">
        <v>25</v>
      </c>
      <c r="I16" s="4">
        <v>27</v>
      </c>
      <c r="J16" s="4">
        <f t="shared" si="0"/>
        <v>25.833333333333332</v>
      </c>
      <c r="K16" s="4">
        <f t="shared" si="1"/>
        <v>155</v>
      </c>
      <c r="L16" s="6"/>
      <c r="M16" s="4">
        <f t="shared" si="2"/>
        <v>155</v>
      </c>
      <c r="N16" s="21"/>
      <c r="O16" s="33"/>
    </row>
    <row r="17" spans="1:15" x14ac:dyDescent="0.25">
      <c r="A17" s="4">
        <f t="shared" si="3"/>
        <v>8</v>
      </c>
      <c r="B17" s="4">
        <v>8</v>
      </c>
      <c r="C17" s="6" t="s">
        <v>194</v>
      </c>
      <c r="D17" s="4">
        <v>29</v>
      </c>
      <c r="E17" s="4">
        <v>27</v>
      </c>
      <c r="F17" s="4">
        <v>26</v>
      </c>
      <c r="G17" s="4">
        <v>27</v>
      </c>
      <c r="H17" s="4">
        <v>27</v>
      </c>
      <c r="I17" s="4">
        <v>25</v>
      </c>
      <c r="J17" s="4">
        <f t="shared" si="0"/>
        <v>26.833333333333332</v>
      </c>
      <c r="K17" s="4">
        <f t="shared" si="1"/>
        <v>161</v>
      </c>
      <c r="L17" s="6"/>
      <c r="M17" s="4">
        <f t="shared" si="2"/>
        <v>161</v>
      </c>
      <c r="N17" s="21"/>
      <c r="O17" s="33"/>
    </row>
    <row r="18" spans="1:15" x14ac:dyDescent="0.25">
      <c r="A18" s="4">
        <f t="shared" si="3"/>
        <v>9</v>
      </c>
      <c r="B18" s="4">
        <v>9</v>
      </c>
      <c r="C18" s="6" t="s">
        <v>47</v>
      </c>
      <c r="D18" s="4">
        <v>26</v>
      </c>
      <c r="E18" s="4">
        <v>25</v>
      </c>
      <c r="F18" s="4">
        <v>25</v>
      </c>
      <c r="G18" s="4">
        <v>26</v>
      </c>
      <c r="H18" s="4">
        <v>25</v>
      </c>
      <c r="I18" s="4">
        <v>25</v>
      </c>
      <c r="J18" s="4">
        <f t="shared" si="0"/>
        <v>25.333333333333332</v>
      </c>
      <c r="K18" s="4">
        <f t="shared" si="1"/>
        <v>152</v>
      </c>
      <c r="L18" s="6"/>
      <c r="M18" s="4">
        <f t="shared" si="2"/>
        <v>152</v>
      </c>
      <c r="N18" s="21"/>
      <c r="O18" s="33"/>
    </row>
    <row r="19" spans="1:15" x14ac:dyDescent="0.25">
      <c r="A19" s="4">
        <f t="shared" si="3"/>
        <v>10</v>
      </c>
      <c r="B19" s="4">
        <v>10</v>
      </c>
      <c r="C19" s="6" t="s">
        <v>50</v>
      </c>
      <c r="D19" s="4">
        <v>25</v>
      </c>
      <c r="E19" s="4">
        <v>26</v>
      </c>
      <c r="F19" s="4">
        <v>25</v>
      </c>
      <c r="G19" s="4">
        <v>25</v>
      </c>
      <c r="H19" s="4">
        <v>26</v>
      </c>
      <c r="I19" s="4">
        <v>26</v>
      </c>
      <c r="J19" s="4">
        <f t="shared" si="0"/>
        <v>25.5</v>
      </c>
      <c r="K19" s="4">
        <f t="shared" si="1"/>
        <v>153</v>
      </c>
      <c r="L19" s="6">
        <f>5+5+5</f>
        <v>15</v>
      </c>
      <c r="M19" s="4">
        <f t="shared" si="2"/>
        <v>138</v>
      </c>
      <c r="N19" s="21"/>
      <c r="O19" s="33"/>
    </row>
    <row r="20" spans="1:15" x14ac:dyDescent="0.25">
      <c r="A20" s="4">
        <f t="shared" si="3"/>
        <v>11</v>
      </c>
      <c r="B20" s="4">
        <v>11</v>
      </c>
      <c r="C20" s="6" t="s">
        <v>125</v>
      </c>
      <c r="D20" s="4">
        <v>28</v>
      </c>
      <c r="E20" s="4">
        <v>26</v>
      </c>
      <c r="F20" s="4">
        <v>26</v>
      </c>
      <c r="G20" s="15">
        <v>27</v>
      </c>
      <c r="H20" s="4">
        <v>25</v>
      </c>
      <c r="I20" s="4">
        <v>29</v>
      </c>
      <c r="J20" s="4">
        <f t="shared" si="0"/>
        <v>26.833333333333332</v>
      </c>
      <c r="K20" s="4">
        <f t="shared" si="1"/>
        <v>161</v>
      </c>
      <c r="L20" s="6"/>
      <c r="M20" s="4">
        <f t="shared" si="2"/>
        <v>161</v>
      </c>
      <c r="N20" s="21"/>
      <c r="O20" s="33"/>
    </row>
    <row r="21" spans="1:15" x14ac:dyDescent="0.25">
      <c r="A21" s="4">
        <f t="shared" si="3"/>
        <v>12</v>
      </c>
      <c r="B21" s="4">
        <v>12</v>
      </c>
      <c r="C21" s="6" t="s">
        <v>89</v>
      </c>
      <c r="D21" s="4">
        <v>25</v>
      </c>
      <c r="E21" s="4">
        <v>25</v>
      </c>
      <c r="F21" s="4">
        <v>25</v>
      </c>
      <c r="G21" s="4">
        <v>25</v>
      </c>
      <c r="H21" s="4">
        <v>25</v>
      </c>
      <c r="I21" s="4">
        <v>25</v>
      </c>
      <c r="J21" s="4">
        <f t="shared" si="0"/>
        <v>25</v>
      </c>
      <c r="K21" s="4">
        <f t="shared" si="1"/>
        <v>150</v>
      </c>
      <c r="L21" s="6"/>
      <c r="M21" s="4">
        <f t="shared" si="2"/>
        <v>150</v>
      </c>
      <c r="N21" s="21"/>
      <c r="O21" s="33"/>
    </row>
    <row r="22" spans="1:15" x14ac:dyDescent="0.25">
      <c r="A22" s="4">
        <f t="shared" si="3"/>
        <v>13</v>
      </c>
      <c r="B22" s="4">
        <v>13</v>
      </c>
      <c r="C22" s="6" t="s">
        <v>235</v>
      </c>
      <c r="D22" s="4">
        <v>25</v>
      </c>
      <c r="E22" s="4">
        <v>25</v>
      </c>
      <c r="F22" s="4">
        <v>25</v>
      </c>
      <c r="G22" s="4">
        <v>25</v>
      </c>
      <c r="H22" s="4">
        <v>25</v>
      </c>
      <c r="I22" s="4">
        <v>25</v>
      </c>
      <c r="J22" s="4">
        <f t="shared" si="0"/>
        <v>25</v>
      </c>
      <c r="K22" s="4">
        <f t="shared" si="1"/>
        <v>150</v>
      </c>
      <c r="L22" s="6">
        <v>5</v>
      </c>
      <c r="M22" s="4">
        <f t="shared" si="2"/>
        <v>145</v>
      </c>
      <c r="N22" s="21"/>
      <c r="O22" s="33"/>
    </row>
    <row r="23" spans="1:15" x14ac:dyDescent="0.25">
      <c r="A23" s="4">
        <f t="shared" si="3"/>
        <v>14</v>
      </c>
      <c r="B23" s="4">
        <v>14</v>
      </c>
      <c r="C23" s="6" t="s">
        <v>162</v>
      </c>
      <c r="D23" s="4">
        <v>25</v>
      </c>
      <c r="E23" s="4">
        <v>25</v>
      </c>
      <c r="F23" s="4">
        <v>26</v>
      </c>
      <c r="G23" s="4">
        <v>25</v>
      </c>
      <c r="H23" s="4">
        <v>25</v>
      </c>
      <c r="I23" s="4">
        <v>25</v>
      </c>
      <c r="J23" s="4">
        <f t="shared" si="0"/>
        <v>25.166666666666668</v>
      </c>
      <c r="K23" s="4">
        <f t="shared" si="1"/>
        <v>151</v>
      </c>
      <c r="L23" s="6">
        <f>5+5</f>
        <v>10</v>
      </c>
      <c r="M23" s="4">
        <f t="shared" si="2"/>
        <v>141</v>
      </c>
      <c r="N23" s="21"/>
      <c r="O23" s="33"/>
    </row>
    <row r="24" spans="1:15" x14ac:dyDescent="0.25">
      <c r="A24" s="4">
        <f t="shared" si="3"/>
        <v>15</v>
      </c>
      <c r="B24" s="4">
        <v>15</v>
      </c>
      <c r="C24" s="6" t="s">
        <v>84</v>
      </c>
      <c r="D24" s="4">
        <v>27</v>
      </c>
      <c r="E24" s="4">
        <v>30</v>
      </c>
      <c r="F24" s="4">
        <v>30</v>
      </c>
      <c r="G24" s="4">
        <v>28</v>
      </c>
      <c r="H24" s="4">
        <v>30</v>
      </c>
      <c r="I24" s="4">
        <v>28</v>
      </c>
      <c r="J24" s="4">
        <f t="shared" si="0"/>
        <v>28.833333333333332</v>
      </c>
      <c r="K24" s="4">
        <f t="shared" si="1"/>
        <v>173</v>
      </c>
      <c r="L24" s="6"/>
      <c r="M24" s="4">
        <f t="shared" si="2"/>
        <v>173</v>
      </c>
      <c r="N24" s="21">
        <v>2</v>
      </c>
      <c r="O24" s="33" t="s">
        <v>83</v>
      </c>
    </row>
    <row r="25" spans="1:15" x14ac:dyDescent="0.25">
      <c r="A25" s="4">
        <f t="shared" si="3"/>
        <v>16</v>
      </c>
      <c r="B25" s="4">
        <v>16</v>
      </c>
      <c r="C25" s="6" t="s">
        <v>121</v>
      </c>
      <c r="D25" s="4">
        <v>25</v>
      </c>
      <c r="E25" s="4">
        <v>25</v>
      </c>
      <c r="F25" s="4">
        <v>25</v>
      </c>
      <c r="G25" s="4">
        <v>25</v>
      </c>
      <c r="H25" s="4">
        <v>25</v>
      </c>
      <c r="I25" s="4">
        <v>25</v>
      </c>
      <c r="J25" s="4">
        <f t="shared" si="0"/>
        <v>25</v>
      </c>
      <c r="K25" s="4">
        <f t="shared" si="1"/>
        <v>150</v>
      </c>
      <c r="L25" s="6"/>
      <c r="M25" s="4">
        <f t="shared" si="2"/>
        <v>150</v>
      </c>
      <c r="N25" s="21"/>
      <c r="O25" s="33"/>
    </row>
    <row r="26" spans="1:15" x14ac:dyDescent="0.25">
      <c r="A26" s="4">
        <f t="shared" si="3"/>
        <v>17</v>
      </c>
      <c r="B26" s="4">
        <v>17</v>
      </c>
      <c r="C26" s="6" t="s">
        <v>236</v>
      </c>
      <c r="D26" s="4">
        <v>25</v>
      </c>
      <c r="E26" s="4">
        <v>25</v>
      </c>
      <c r="F26" s="4">
        <v>25</v>
      </c>
      <c r="G26" s="4">
        <v>25</v>
      </c>
      <c r="H26" s="4">
        <v>25</v>
      </c>
      <c r="I26" s="4">
        <v>25</v>
      </c>
      <c r="J26" s="4">
        <f>AVERAGE(D26:H26)</f>
        <v>25</v>
      </c>
      <c r="K26" s="4">
        <f>SUM(D26:H26)</f>
        <v>125</v>
      </c>
      <c r="L26" s="6">
        <f>5+5+5</f>
        <v>15</v>
      </c>
      <c r="M26" s="4">
        <f t="shared" si="2"/>
        <v>110</v>
      </c>
      <c r="N26" s="21"/>
      <c r="O26" s="33"/>
    </row>
    <row r="27" spans="1:15" x14ac:dyDescent="0.25">
      <c r="A27" s="4">
        <f t="shared" si="3"/>
        <v>18</v>
      </c>
      <c r="B27" s="4">
        <v>20</v>
      </c>
      <c r="C27" s="6" t="s">
        <v>113</v>
      </c>
      <c r="D27" s="4">
        <v>25</v>
      </c>
      <c r="E27" s="4">
        <v>25</v>
      </c>
      <c r="F27" s="4">
        <v>25</v>
      </c>
      <c r="G27" s="4">
        <v>25</v>
      </c>
      <c r="H27" s="4">
        <v>25</v>
      </c>
      <c r="I27" s="4">
        <v>25</v>
      </c>
      <c r="J27" s="4">
        <f>AVERAGE(D27:H27)</f>
        <v>25</v>
      </c>
      <c r="K27" s="4">
        <f>SUM(D27:H27)</f>
        <v>125</v>
      </c>
      <c r="L27" s="6">
        <f>5+10+5</f>
        <v>20</v>
      </c>
      <c r="M27" s="4">
        <f t="shared" si="2"/>
        <v>105</v>
      </c>
      <c r="N27" s="21"/>
      <c r="O27" s="33"/>
    </row>
    <row r="28" spans="1:15" x14ac:dyDescent="0.25">
      <c r="A28" s="4">
        <f t="shared" si="3"/>
        <v>19</v>
      </c>
      <c r="B28" s="4">
        <v>21</v>
      </c>
      <c r="C28" s="6" t="s">
        <v>114</v>
      </c>
      <c r="D28" s="4">
        <v>25</v>
      </c>
      <c r="E28" s="4">
        <v>25</v>
      </c>
      <c r="F28" s="4">
        <v>25</v>
      </c>
      <c r="G28" s="4">
        <v>25</v>
      </c>
      <c r="H28" s="4">
        <v>26</v>
      </c>
      <c r="I28" s="4">
        <v>25</v>
      </c>
      <c r="J28" s="4">
        <f>AVERAGE(D28:H28)</f>
        <v>25.2</v>
      </c>
      <c r="K28" s="4">
        <f>SUM(D28:H28)</f>
        <v>126</v>
      </c>
      <c r="L28" s="6"/>
      <c r="M28" s="4">
        <f t="shared" si="2"/>
        <v>126</v>
      </c>
      <c r="N28" s="21"/>
      <c r="O28" s="33"/>
    </row>
    <row r="29" spans="1:15" x14ac:dyDescent="0.25">
      <c r="A29" s="4">
        <f t="shared" si="3"/>
        <v>20</v>
      </c>
      <c r="B29" s="4">
        <v>22</v>
      </c>
      <c r="C29" s="6" t="s">
        <v>237</v>
      </c>
      <c r="D29" s="4">
        <v>25</v>
      </c>
      <c r="E29" s="4">
        <v>25</v>
      </c>
      <c r="F29" s="4">
        <v>25</v>
      </c>
      <c r="G29" s="4">
        <v>25</v>
      </c>
      <c r="H29" s="4">
        <v>26</v>
      </c>
      <c r="I29" s="4">
        <v>25</v>
      </c>
      <c r="J29" s="4">
        <f>AVERAGE(D29:H29)</f>
        <v>25.2</v>
      </c>
      <c r="K29" s="4">
        <f>SUM(D29:H29)</f>
        <v>126</v>
      </c>
      <c r="L29" s="6"/>
      <c r="M29" s="4">
        <f t="shared" si="2"/>
        <v>126</v>
      </c>
      <c r="N29" s="21"/>
      <c r="O29" s="33"/>
    </row>
    <row r="30" spans="1:15" x14ac:dyDescent="0.25">
      <c r="A30" s="4">
        <f t="shared" si="3"/>
        <v>21</v>
      </c>
      <c r="B30" s="4">
        <v>38</v>
      </c>
      <c r="C30" s="6" t="s">
        <v>161</v>
      </c>
      <c r="D30" s="4">
        <v>25</v>
      </c>
      <c r="E30" s="4">
        <v>25</v>
      </c>
      <c r="F30" s="4">
        <v>26</v>
      </c>
      <c r="G30" s="4">
        <v>25</v>
      </c>
      <c r="H30" s="4">
        <v>25</v>
      </c>
      <c r="I30" s="4">
        <v>25</v>
      </c>
      <c r="J30" s="4">
        <f>AVERAGE(D30:H30)</f>
        <v>25.2</v>
      </c>
      <c r="K30" s="4">
        <f>SUM(D30:H30)</f>
        <v>126</v>
      </c>
      <c r="L30" s="6"/>
      <c r="M30" s="4">
        <f t="shared" si="2"/>
        <v>126</v>
      </c>
      <c r="N30" s="21"/>
      <c r="O30" s="33"/>
    </row>
    <row r="31" spans="1:15" x14ac:dyDescent="0.25">
      <c r="A31" s="7"/>
      <c r="B31" s="7"/>
      <c r="C31" s="8"/>
      <c r="D31" s="7"/>
      <c r="E31" s="7"/>
      <c r="F31" s="7"/>
      <c r="G31" s="7"/>
      <c r="H31" s="7"/>
      <c r="I31" s="7"/>
      <c r="J31" s="8"/>
      <c r="K31" s="8"/>
      <c r="L31" s="8"/>
      <c r="M31" s="8"/>
    </row>
    <row r="32" spans="1:15" x14ac:dyDescent="0.25">
      <c r="A32" s="7"/>
      <c r="B32" s="7"/>
      <c r="C32" s="8"/>
      <c r="D32" s="7"/>
      <c r="E32" s="7"/>
      <c r="F32" s="7"/>
      <c r="G32" s="7"/>
      <c r="H32" s="7"/>
      <c r="I32" s="7"/>
      <c r="J32" s="8"/>
      <c r="K32" s="8"/>
      <c r="L32" s="8"/>
      <c r="M32" s="8"/>
    </row>
    <row r="33" spans="1:13" x14ac:dyDescent="0.25">
      <c r="A33" s="7"/>
      <c r="B33" s="7"/>
      <c r="C33" s="8"/>
      <c r="D33" s="7"/>
      <c r="E33" s="7"/>
      <c r="F33" s="7"/>
      <c r="G33" s="7"/>
      <c r="H33" s="7"/>
      <c r="I33" s="7"/>
      <c r="J33" s="8"/>
      <c r="K33" s="8"/>
      <c r="L33" s="8"/>
      <c r="M33" s="8"/>
    </row>
    <row r="34" spans="1:13" x14ac:dyDescent="0.25">
      <c r="A34" s="7"/>
      <c r="B34" s="7"/>
      <c r="C34" s="8"/>
      <c r="D34" s="7"/>
      <c r="E34" s="7"/>
      <c r="F34" s="7"/>
      <c r="G34" s="7"/>
      <c r="H34" s="7"/>
      <c r="I34" s="7"/>
      <c r="J34" s="8"/>
      <c r="K34" s="8"/>
      <c r="L34" s="8"/>
      <c r="M34" s="8"/>
    </row>
    <row r="35" spans="1:13" x14ac:dyDescent="0.25">
      <c r="A35" s="7"/>
      <c r="B35" s="7"/>
      <c r="C35" s="8"/>
      <c r="D35" s="7"/>
      <c r="E35" s="7"/>
      <c r="F35" s="7"/>
      <c r="G35" s="7"/>
      <c r="H35" s="7"/>
      <c r="I35" s="7"/>
      <c r="J35" s="8"/>
      <c r="K35" s="8"/>
      <c r="L35" s="8"/>
      <c r="M35" s="8"/>
    </row>
    <row r="36" spans="1:13" x14ac:dyDescent="0.25">
      <c r="A36" s="7"/>
      <c r="B36" s="7"/>
      <c r="C36" s="8"/>
      <c r="D36" s="7"/>
      <c r="E36" s="7"/>
      <c r="F36" s="7"/>
      <c r="G36" s="7"/>
      <c r="H36" s="7"/>
      <c r="I36" s="7"/>
      <c r="J36" s="8"/>
      <c r="K36" s="8"/>
      <c r="L36" s="8"/>
      <c r="M36" s="8"/>
    </row>
  </sheetData>
  <sortState ref="A10:O30">
    <sortCondition ref="B10:B30"/>
  </sortState>
  <mergeCells count="8">
    <mergeCell ref="L8:L9"/>
    <mergeCell ref="M8:M9"/>
    <mergeCell ref="A8:A9"/>
    <mergeCell ref="B8:B9"/>
    <mergeCell ref="C8:C9"/>
    <mergeCell ref="J8:J9"/>
    <mergeCell ref="K8:K9"/>
    <mergeCell ref="D8:I8"/>
  </mergeCells>
  <conditionalFormatting sqref="D10:I10">
    <cfRule type="cellIs" dxfId="505" priority="71" operator="lessThanOrEqual">
      <formula>$J$10-3</formula>
    </cfRule>
    <cfRule type="cellIs" dxfId="504" priority="72" operator="greaterThanOrEqual">
      <formula>$J$10+3</formula>
    </cfRule>
  </conditionalFormatting>
  <conditionalFormatting sqref="D11:I11">
    <cfRule type="cellIs" dxfId="503" priority="69" operator="lessThanOrEqual">
      <formula>$J$11-3</formula>
    </cfRule>
    <cfRule type="cellIs" dxfId="502" priority="70" operator="greaterThanOrEqual">
      <formula>$J$11+3</formula>
    </cfRule>
  </conditionalFormatting>
  <conditionalFormatting sqref="D12:I12">
    <cfRule type="cellIs" dxfId="501" priority="67" operator="lessThanOrEqual">
      <formula>$J$12-3</formula>
    </cfRule>
    <cfRule type="cellIs" dxfId="500" priority="68" operator="greaterThanOrEqual">
      <formula>$J$12+3</formula>
    </cfRule>
  </conditionalFormatting>
  <conditionalFormatting sqref="D13:I13">
    <cfRule type="cellIs" dxfId="499" priority="65" operator="lessThanOrEqual">
      <formula>$J$13-3</formula>
    </cfRule>
    <cfRule type="cellIs" dxfId="498" priority="66" operator="greaterThanOrEqual">
      <formula>$J$13+3</formula>
    </cfRule>
  </conditionalFormatting>
  <conditionalFormatting sqref="D14:I14">
    <cfRule type="cellIs" dxfId="497" priority="63" operator="lessThanOrEqual">
      <formula>$J$14-3</formula>
    </cfRule>
    <cfRule type="cellIs" dxfId="496" priority="64" operator="greaterThanOrEqual">
      <formula>$J$14+3</formula>
    </cfRule>
  </conditionalFormatting>
  <conditionalFormatting sqref="D15:I15">
    <cfRule type="cellIs" dxfId="495" priority="61" operator="lessThanOrEqual">
      <formula>$J$15-3</formula>
    </cfRule>
    <cfRule type="cellIs" dxfId="494" priority="62" operator="greaterThanOrEqual">
      <formula>$J$15+3</formula>
    </cfRule>
  </conditionalFormatting>
  <conditionalFormatting sqref="D16:I16">
    <cfRule type="cellIs" dxfId="493" priority="59" operator="lessThanOrEqual">
      <formula>$J$16-3</formula>
    </cfRule>
    <cfRule type="cellIs" dxfId="492" priority="60" operator="greaterThanOrEqual">
      <formula>$J$16+3</formula>
    </cfRule>
  </conditionalFormatting>
  <conditionalFormatting sqref="D19:I19">
    <cfRule type="cellIs" dxfId="491" priority="57" operator="lessThanOrEqual">
      <formula>$J$19-3</formula>
    </cfRule>
    <cfRule type="cellIs" dxfId="490" priority="58" operator="greaterThanOrEqual">
      <formula>$J$19+3</formula>
    </cfRule>
  </conditionalFormatting>
  <conditionalFormatting sqref="D20:I20">
    <cfRule type="cellIs" dxfId="489" priority="55" operator="lessThanOrEqual">
      <formula>$J$20-3</formula>
    </cfRule>
    <cfRule type="cellIs" dxfId="488" priority="56" operator="greaterThanOrEqual">
      <formula>$J$20+3</formula>
    </cfRule>
  </conditionalFormatting>
  <conditionalFormatting sqref="D21:I21">
    <cfRule type="cellIs" dxfId="487" priority="53" operator="lessThanOrEqual">
      <formula>$J$21-3</formula>
    </cfRule>
    <cfRule type="cellIs" dxfId="486" priority="54" operator="greaterThanOrEqual">
      <formula>$J$21+3</formula>
    </cfRule>
  </conditionalFormatting>
  <conditionalFormatting sqref="D22:I22">
    <cfRule type="cellIs" dxfId="485" priority="51" operator="lessThanOrEqual">
      <formula>$J$22-3</formula>
    </cfRule>
    <cfRule type="cellIs" dxfId="484" priority="52" operator="greaterThanOrEqual">
      <formula>$J$22+3</formula>
    </cfRule>
  </conditionalFormatting>
  <conditionalFormatting sqref="D23:I23">
    <cfRule type="cellIs" dxfId="483" priority="49" operator="lessThanOrEqual">
      <formula>$J$23-3</formula>
    </cfRule>
    <cfRule type="cellIs" dxfId="482" priority="50" operator="greaterThanOrEqual">
      <formula>$J$23+3</formula>
    </cfRule>
  </conditionalFormatting>
  <conditionalFormatting sqref="D24:I24">
    <cfRule type="cellIs" dxfId="481" priority="47" operator="lessThanOrEqual">
      <formula>$J$24-3</formula>
    </cfRule>
    <cfRule type="cellIs" dxfId="480" priority="48" operator="greaterThanOrEqual">
      <formula>$J$24+3</formula>
    </cfRule>
  </conditionalFormatting>
  <conditionalFormatting sqref="D25:I25 H26:I30">
    <cfRule type="cellIs" dxfId="479" priority="45" operator="lessThanOrEqual">
      <formula>$J$25-3</formula>
    </cfRule>
    <cfRule type="cellIs" dxfId="478" priority="46" operator="greaterThanOrEqual">
      <formula>$J$25+3</formula>
    </cfRule>
  </conditionalFormatting>
  <conditionalFormatting sqref="D26:G26">
    <cfRule type="cellIs" dxfId="477" priority="43" operator="lessThanOrEqual">
      <formula>$J$26-3</formula>
    </cfRule>
    <cfRule type="cellIs" dxfId="476" priority="44" operator="greaterThanOrEqual">
      <formula>$J$26+3</formula>
    </cfRule>
  </conditionalFormatting>
  <conditionalFormatting sqref="D27:G27 G28:G30">
    <cfRule type="cellIs" dxfId="475" priority="41" operator="lessThanOrEqual">
      <formula>$J$27-3</formula>
    </cfRule>
    <cfRule type="cellIs" dxfId="474" priority="42" operator="greaterThanOrEqual">
      <formula>$J$27+3</formula>
    </cfRule>
  </conditionalFormatting>
  <conditionalFormatting sqref="D28:F28">
    <cfRule type="cellIs" dxfId="473" priority="39" operator="lessThanOrEqual">
      <formula>$J$28-3</formula>
    </cfRule>
    <cfRule type="cellIs" dxfId="472" priority="40" operator="greaterThanOrEqual">
      <formula>$J$28+3</formula>
    </cfRule>
  </conditionalFormatting>
  <conditionalFormatting sqref="D29:F29">
    <cfRule type="cellIs" dxfId="471" priority="37" operator="lessThanOrEqual">
      <formula>$J$29-3</formula>
    </cfRule>
    <cfRule type="cellIs" dxfId="470" priority="38" operator="greaterThanOrEqual">
      <formula>$J$29+3</formula>
    </cfRule>
  </conditionalFormatting>
  <conditionalFormatting sqref="D17:I17">
    <cfRule type="cellIs" dxfId="469" priority="13" operator="lessThanOrEqual">
      <formula>$J$17-3</formula>
    </cfRule>
    <cfRule type="cellIs" dxfId="468" priority="14" operator="greaterThanOrEqual">
      <formula>$J$17+3</formula>
    </cfRule>
  </conditionalFormatting>
  <conditionalFormatting sqref="D18:I18">
    <cfRule type="cellIs" dxfId="467" priority="11" operator="lessThanOrEqual">
      <formula>$J$18-3</formula>
    </cfRule>
    <cfRule type="cellIs" dxfId="466" priority="12" operator="greaterThanOrEqual">
      <formula>$J$18+3</formula>
    </cfRule>
  </conditionalFormatting>
  <conditionalFormatting sqref="D30:F30">
    <cfRule type="cellIs" dxfId="465" priority="9" operator="lessThanOrEqual">
      <formula>$J$25-3</formula>
    </cfRule>
    <cfRule type="cellIs" dxfId="464" priority="10" operator="greaterThanOrEqual">
      <formula>$J$25+3</formula>
    </cfRule>
  </conditionalFormatting>
  <pageMargins left="0.70866141732283472" right="0.11811023622047245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25</vt:i4>
      </vt:variant>
    </vt:vector>
  </HeadingPairs>
  <TitlesOfParts>
    <vt:vector size="25" baseType="lpstr">
      <vt:lpstr>Фантазийн прич с постижер издел</vt:lpstr>
      <vt:lpstr>Свадьба OMC 1 вид </vt:lpstr>
      <vt:lpstr>Современ текстуры</vt:lpstr>
      <vt:lpstr>Коктейльн прич с элем плетения</vt:lpstr>
      <vt:lpstr>светская жизнь студ.</vt:lpstr>
      <vt:lpstr>стильное окрашивание студ</vt:lpstr>
      <vt:lpstr>Стильный хвост</vt:lpstr>
      <vt:lpstr>Комм жен стрижка 2-вид</vt:lpstr>
      <vt:lpstr>Эксперт блонд</vt:lpstr>
      <vt:lpstr>Голливуд волна (студ)</vt:lpstr>
      <vt:lpstr>Авангард жен 1-й вид</vt:lpstr>
      <vt:lpstr>Стильное окрашив</vt:lpstr>
      <vt:lpstr>Свадебн соврем причес (студ)</vt:lpstr>
      <vt:lpstr>Модн женск на длин 2 вид</vt:lpstr>
      <vt:lpstr>жен.комм.стрижка на дл.волосах</vt:lpstr>
      <vt:lpstr>светская жизнь</vt:lpstr>
      <vt:lpstr>HAIR SHOW</vt:lpstr>
      <vt:lpstr>Full fashion look</vt:lpstr>
      <vt:lpstr>Свадьба OMC 2 вид</vt:lpstr>
      <vt:lpstr>тех п на кор вол ОМС 2 в</vt:lpstr>
      <vt:lpstr>Модн женск на длин 1 вид</vt:lpstr>
      <vt:lpstr>Коммерч салон стрижка</vt:lpstr>
      <vt:lpstr>техн прическа на кор во ОМС 1 в</vt:lpstr>
      <vt:lpstr>Голливуд волна </vt:lpstr>
      <vt:lpstr>Свадебная прическа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Кафо</dc:creator>
  <cp:lastModifiedBy>user</cp:lastModifiedBy>
  <cp:lastPrinted>2021-09-23T16:32:32Z</cp:lastPrinted>
  <dcterms:created xsi:type="dcterms:W3CDTF">2020-03-11T09:51:39Z</dcterms:created>
  <dcterms:modified xsi:type="dcterms:W3CDTF">2021-10-04T13:30:06Z</dcterms:modified>
</cp:coreProperties>
</file>