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ПУ_03.02.2022\Kyiv beauty Cup. Online\ЗВЕДЕНІ ТАБЛИЦІ\"/>
    </mc:Choice>
  </mc:AlternateContent>
  <bookViews>
    <workbookView xWindow="0" yWindow="0" windowWidth="20490" windowHeight="7755" activeTab="1"/>
  </bookViews>
  <sheets>
    <sheet name="color brow" sheetId="2" r:id="rId1"/>
    <sheet name="класичне моделювання брів" sheetId="3" r:id="rId2"/>
    <sheet name="ламінування брів" sheetId="4" r:id="rId3"/>
    <sheet name="чоловіче оформлення брів" sheetId="1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J9" i="2"/>
  <c r="N12" i="3"/>
  <c r="N11" i="3"/>
  <c r="L12" i="3"/>
  <c r="L11" i="3"/>
  <c r="N15" i="3"/>
  <c r="N16" i="3"/>
  <c r="L15" i="3"/>
  <c r="L16" i="3"/>
  <c r="N14" i="3"/>
  <c r="L14" i="3"/>
  <c r="N19" i="3"/>
  <c r="N20" i="3"/>
  <c r="N21" i="3"/>
  <c r="L19" i="3"/>
  <c r="L20" i="3"/>
  <c r="L21" i="3"/>
  <c r="N18" i="3"/>
  <c r="L18" i="3"/>
  <c r="K19" i="3"/>
  <c r="K20" i="3"/>
  <c r="K21" i="3"/>
  <c r="K18" i="3"/>
  <c r="K15" i="3"/>
  <c r="K16" i="3"/>
  <c r="K14" i="3"/>
  <c r="K12" i="3"/>
  <c r="K11" i="3"/>
  <c r="J10" i="4"/>
  <c r="J11" i="4"/>
  <c r="J12" i="4"/>
  <c r="J13" i="4"/>
  <c r="J9" i="4"/>
  <c r="K10" i="4"/>
  <c r="K11" i="4"/>
  <c r="K12" i="4"/>
  <c r="K13" i="4"/>
  <c r="K9" i="4"/>
  <c r="K10" i="1"/>
  <c r="M10" i="1" s="1"/>
  <c r="K11" i="1"/>
  <c r="M11" i="1" s="1"/>
  <c r="K12" i="1"/>
  <c r="M12" i="1" s="1"/>
  <c r="K9" i="1"/>
  <c r="M9" i="1" s="1"/>
  <c r="J10" i="1"/>
  <c r="J11" i="1"/>
  <c r="J12" i="1"/>
  <c r="J9" i="1"/>
  <c r="K10" i="2" l="1"/>
  <c r="K9" i="2"/>
  <c r="M13" i="4"/>
  <c r="M12" i="4"/>
  <c r="M11" i="4"/>
  <c r="M10" i="4"/>
  <c r="A10" i="4"/>
  <c r="A11" i="4" s="1"/>
  <c r="A12" i="4" s="1"/>
  <c r="M9" i="4"/>
  <c r="M10" i="2" l="1"/>
  <c r="A10" i="2"/>
  <c r="M9" i="2"/>
  <c r="A10" i="1" l="1"/>
  <c r="A11" i="1" s="1"/>
  <c r="A12" i="1" s="1"/>
</calcChain>
</file>

<file path=xl/sharedStrings.xml><?xml version="1.0" encoding="utf-8"?>
<sst xmlns="http://schemas.openxmlformats.org/spreadsheetml/2006/main" count="103" uniqueCount="71">
  <si>
    <t>1.</t>
  </si>
  <si>
    <t>4.</t>
  </si>
  <si>
    <t>2.</t>
  </si>
  <si>
    <t>5.</t>
  </si>
  <si>
    <t>№</t>
  </si>
  <si>
    <t>номінація ЧОЛОВІЧЕ ОФОРМЛЕННЯ БРІВ</t>
  </si>
  <si>
    <t>СУДДІ</t>
  </si>
  <si>
    <t>6.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</si>
  <si>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</si>
  <si>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</si>
  <si>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</si>
  <si>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</si>
  <si>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</si>
  <si>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</si>
  <si>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</si>
  <si>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Сировацька</t>
  </si>
  <si>
    <t>Цвіга</t>
  </si>
  <si>
    <t>Кротова</t>
  </si>
  <si>
    <t>Марцинковська</t>
  </si>
  <si>
    <t>суддя-стажер (бали не враховуються)</t>
  </si>
  <si>
    <t>червона картка</t>
  </si>
  <si>
    <t>номінація COLOR BROW</t>
  </si>
  <si>
    <t>судді</t>
  </si>
  <si>
    <t>номер учасника</t>
  </si>
  <si>
    <t>середній бал</t>
  </si>
  <si>
    <t>заг. Бал</t>
  </si>
  <si>
    <t>штраф</t>
  </si>
  <si>
    <t>фінальний бал</t>
  </si>
  <si>
    <t>місце</t>
  </si>
  <si>
    <t>Номінація КЛАСИЧНЕ МОДЕЛЮВАННЯ БРІВ</t>
  </si>
  <si>
    <t>судді:</t>
  </si>
  <si>
    <t>Номер УЧАСНИКА</t>
  </si>
  <si>
    <t>ПІБ учасника</t>
  </si>
  <si>
    <t>суддя</t>
  </si>
  <si>
    <t>заг.бал</t>
  </si>
  <si>
    <t>штрафні бали</t>
  </si>
  <si>
    <t>ПРОФІ</t>
  </si>
  <si>
    <t>МАЙСТЕР</t>
  </si>
  <si>
    <t>ЮНІОР</t>
  </si>
  <si>
    <t>жовта картка</t>
  </si>
  <si>
    <t>НОМІНАЦІЯ ЛАМІНУВАННЯ БРІВ</t>
  </si>
  <si>
    <t>1.Кротова</t>
  </si>
  <si>
    <t>2.Лещінська</t>
  </si>
  <si>
    <t>3.Цвіга</t>
  </si>
  <si>
    <t>4.Сировацька</t>
  </si>
  <si>
    <t>5.Олива</t>
  </si>
  <si>
    <t>6.Марцинковська - суддя стажер( бали не враховуються</t>
  </si>
  <si>
    <t>1. Кротова</t>
  </si>
  <si>
    <t>2. Цвіга</t>
  </si>
  <si>
    <t>3. Сировацька</t>
  </si>
  <si>
    <t>4. Олива</t>
  </si>
  <si>
    <t>5. Лещинська</t>
  </si>
  <si>
    <t>6. Островерха (суддя категоріі Профі)</t>
  </si>
  <si>
    <t>2.Цвіга</t>
  </si>
  <si>
    <t>3.Лещинська</t>
  </si>
  <si>
    <t>4.Олива</t>
  </si>
  <si>
    <t>5.Островерха</t>
  </si>
  <si>
    <t>6.Марцинковська - суддя стажер( бали не враховуються)</t>
  </si>
  <si>
    <t>Олива</t>
  </si>
  <si>
    <t xml:space="preserve">   Островерха</t>
  </si>
  <si>
    <t>7. Марцинковська ( суддя стажер- бали не враховуються)</t>
  </si>
  <si>
    <t>зам’яткевич ольга</t>
  </si>
  <si>
    <t>перетятько лілія</t>
  </si>
  <si>
    <t>магеровська ольга</t>
  </si>
  <si>
    <t>Савеня Вероніка</t>
  </si>
  <si>
    <t>фізер ольга</t>
  </si>
  <si>
    <t>Кінзерська Діана</t>
  </si>
  <si>
    <t>закаблуцька аліна</t>
  </si>
  <si>
    <t>Альона Крутій</t>
  </si>
  <si>
    <t>Лепеха Мілана</t>
  </si>
  <si>
    <t>замяткевич ольга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</si>
</sst>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/>
    <xf numFmtId="0" fontId="0" fillId="0" borderId="0" xfId="0" applyAlignment="1">
      <alignment vertical="center"/>
    </xf>
    <xf numFmtId="0" fontId="0" fillId="2" borderId="7" xfId="0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0" fillId="3" borderId="7" xfId="0" applyFill="1" applyBorder="1"/>
    <xf numFmtId="0" fontId="4" fillId="3" borderId="7" xfId="0" applyFont="1" applyFill="1" applyBorder="1" applyAlignment="1">
      <alignment horizontal="center" vertical="center"/>
    </xf>
    <xf numFmtId="0" fontId="0" fillId="2" borderId="9" xfId="0" applyFill="1" applyBorder="1"/>
    <xf numFmtId="0" fontId="0" fillId="0" borderId="0" xfId="0" applyAlignment="1">
      <alignment horizontal="left"/>
    </xf>
    <xf numFmtId="0" fontId="0" fillId="4" borderId="0" xfId="0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8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</cellXfs>
  <cellStyles count="1">
    <cellStyle name="Обычный" xfId="0" builtinId="0"/>
  </cellStyles>
  <dxfs count="5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C10" sqref="C10"/>
    </sheetView>
  </sheetViews>
  <sheetFormatPr defaultRowHeight="15" x14ac:dyDescent="0.25"/>
  <cols>
    <col min="3" max="3" width="31.42578125" customWidth="1"/>
  </cols>
  <sheetData>
    <row r="1" spans="1:14" ht="17.25" x14ac:dyDescent="0.25">
      <c r="A1" s="6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1" t="s">
        <v>22</v>
      </c>
      <c r="B3" s="11" t="s">
        <v>41</v>
      </c>
      <c r="D3" s="1"/>
      <c r="E3" s="27" t="s">
        <v>44</v>
      </c>
      <c r="F3" s="27"/>
      <c r="G3" s="27"/>
      <c r="H3" s="27"/>
      <c r="I3" s="1"/>
      <c r="J3" s="1"/>
      <c r="K3" s="1"/>
      <c r="L3" s="1"/>
      <c r="M3" s="1"/>
      <c r="N3" s="1"/>
    </row>
    <row r="4" spans="1:14" x14ac:dyDescent="0.25">
      <c r="A4" s="11"/>
      <c r="B4" s="11" t="s">
        <v>42</v>
      </c>
      <c r="D4" s="1"/>
      <c r="E4" s="27" t="s">
        <v>45</v>
      </c>
      <c r="F4" s="27"/>
      <c r="G4" s="27"/>
      <c r="H4" s="27"/>
      <c r="I4" s="1"/>
      <c r="J4" s="1"/>
      <c r="K4" s="1"/>
      <c r="L4" s="1"/>
      <c r="M4" s="1"/>
      <c r="N4" s="1"/>
    </row>
    <row r="5" spans="1:14" x14ac:dyDescent="0.25">
      <c r="A5" s="11"/>
      <c r="B5" s="11" t="s">
        <v>43</v>
      </c>
      <c r="D5" s="1"/>
      <c r="E5" s="27" t="s">
        <v>46</v>
      </c>
      <c r="F5" s="27"/>
      <c r="G5" s="27"/>
      <c r="H5" s="27"/>
      <c r="I5" s="28"/>
      <c r="J5" s="28"/>
      <c r="K5" s="28"/>
      <c r="L5" s="28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25" t="s">
        <v>4</v>
      </c>
      <c r="B7" s="25" t="s">
        <v>23</v>
      </c>
      <c r="C7" s="25" t="s">
        <v>9</v>
      </c>
      <c r="D7" s="26" t="s">
        <v>22</v>
      </c>
      <c r="E7" s="26"/>
      <c r="F7" s="26"/>
      <c r="G7" s="26"/>
      <c r="H7" s="26"/>
      <c r="I7" s="26"/>
      <c r="J7" s="25" t="s">
        <v>24</v>
      </c>
      <c r="K7" s="25" t="s">
        <v>25</v>
      </c>
      <c r="L7" s="25" t="s">
        <v>26</v>
      </c>
      <c r="M7" s="25" t="s">
        <v>27</v>
      </c>
      <c r="N7" s="29" t="s">
        <v>28</v>
      </c>
    </row>
    <row r="8" spans="1:14" x14ac:dyDescent="0.25">
      <c r="A8" s="25"/>
      <c r="B8" s="25"/>
      <c r="C8" s="25"/>
      <c r="D8" s="23">
        <v>1</v>
      </c>
      <c r="E8" s="23">
        <v>2</v>
      </c>
      <c r="F8" s="23">
        <v>3</v>
      </c>
      <c r="G8" s="23">
        <v>4</v>
      </c>
      <c r="H8" s="23">
        <v>5</v>
      </c>
      <c r="I8" s="24">
        <v>6</v>
      </c>
      <c r="J8" s="25"/>
      <c r="K8" s="25"/>
      <c r="L8" s="25"/>
      <c r="M8" s="25"/>
      <c r="N8" s="30"/>
    </row>
    <row r="9" spans="1:14" x14ac:dyDescent="0.25">
      <c r="A9" s="3">
        <v>1</v>
      </c>
      <c r="B9" s="3">
        <v>102</v>
      </c>
      <c r="C9" s="37" t="s">
        <v>62</v>
      </c>
      <c r="D9" s="3">
        <v>25</v>
      </c>
      <c r="E9" s="3">
        <v>26</v>
      </c>
      <c r="F9" s="3">
        <v>25</v>
      </c>
      <c r="G9" s="3">
        <v>26</v>
      </c>
      <c r="H9" s="3">
        <v>28</v>
      </c>
      <c r="I9" s="3">
        <v>27</v>
      </c>
      <c r="J9" s="3">
        <f>(D9+E9+F9+G9+H9)/5</f>
        <v>26</v>
      </c>
      <c r="K9" s="3">
        <f>D9+E9+F9+G9+H9</f>
        <v>130</v>
      </c>
      <c r="L9" s="3"/>
      <c r="M9" s="3">
        <f>K9-L9</f>
        <v>130</v>
      </c>
      <c r="N9" s="4"/>
    </row>
    <row r="10" spans="1:14" x14ac:dyDescent="0.25">
      <c r="A10" s="3">
        <f>A9+1</f>
        <v>2</v>
      </c>
      <c r="B10" s="3">
        <v>103</v>
      </c>
      <c r="C10" s="37" t="s">
        <v>65</v>
      </c>
      <c r="D10" s="3">
        <v>28</v>
      </c>
      <c r="E10" s="3">
        <v>28</v>
      </c>
      <c r="F10" s="3">
        <v>28</v>
      </c>
      <c r="G10" s="3">
        <v>27</v>
      </c>
      <c r="H10" s="3">
        <v>27</v>
      </c>
      <c r="I10" s="3">
        <v>28</v>
      </c>
      <c r="J10" s="3">
        <f>(D10+E10+F10+G10+H10)/5</f>
        <v>27.6</v>
      </c>
      <c r="K10" s="3">
        <f>D10+E10+F10+G10+H10</f>
        <v>138</v>
      </c>
      <c r="L10" s="14"/>
      <c r="M10" s="3">
        <f t="shared" ref="M10" si="0">K10-L10</f>
        <v>138</v>
      </c>
      <c r="N10" s="4">
        <v>3</v>
      </c>
    </row>
  </sheetData>
  <mergeCells count="12">
    <mergeCell ref="E3:H3"/>
    <mergeCell ref="E5:L5"/>
    <mergeCell ref="L7:L8"/>
    <mergeCell ref="M7:M8"/>
    <mergeCell ref="N7:N8"/>
    <mergeCell ref="K7:K8"/>
    <mergeCell ref="E4:H4"/>
    <mergeCell ref="A7:A8"/>
    <mergeCell ref="B7:B8"/>
    <mergeCell ref="C7:C8"/>
    <mergeCell ref="D7:I7"/>
    <mergeCell ref="J7:J8"/>
  </mergeCells>
  <conditionalFormatting sqref="D9:E9 I9">
    <cfRule type="cellIs" dxfId="53" priority="3" operator="lessThanOrEqual">
      <formula>$J$9-3</formula>
    </cfRule>
    <cfRule type="cellIs" dxfId="52" priority="4" operator="greaterThanOrEqual">
      <formula>$J$9+3</formula>
    </cfRule>
  </conditionalFormatting>
  <conditionalFormatting sqref="D10:E10 I10">
    <cfRule type="cellIs" dxfId="51" priority="1" operator="lessThanOrEqual">
      <formula>$J$10-3</formula>
    </cfRule>
    <cfRule type="cellIs" dxfId="50" priority="2" operator="greaterThanOrEqual">
      <formula>$J$10+3</formula>
    </cfRule>
  </conditionalFormatting>
  <conditionalFormatting sqref="F10:H10">
    <cfRule type="cellIs" dxfId="49" priority="5" operator="lessThanOrEqual">
      <formula>#REF!-3</formula>
    </cfRule>
    <cfRule type="cellIs" dxfId="48" priority="6" operator="greaterThanOrEqual">
      <formula>#REF!+3</formula>
    </cfRule>
  </conditionalFormatting>
  <conditionalFormatting sqref="F9:H9">
    <cfRule type="cellIs" dxfId="47" priority="7" operator="lessThanOrEqual">
      <formula>#REF!-3</formula>
    </cfRule>
    <cfRule type="cellIs" dxfId="46" priority="8" operator="greaterThanOrEqual">
      <formula>#REF!+3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C15" sqref="C15"/>
    </sheetView>
  </sheetViews>
  <sheetFormatPr defaultRowHeight="15" x14ac:dyDescent="0.25"/>
  <cols>
    <col min="3" max="3" width="24.85546875" customWidth="1"/>
    <col min="6" max="6" width="14.140625" customWidth="1"/>
  </cols>
  <sheetData>
    <row r="1" spans="1:15" ht="17.25" x14ac:dyDescent="0.25">
      <c r="A1" s="6" t="s">
        <v>29</v>
      </c>
      <c r="B1" s="15"/>
      <c r="C1" s="15"/>
      <c r="D1" s="15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1" t="s">
        <v>30</v>
      </c>
      <c r="B3" s="12" t="s">
        <v>47</v>
      </c>
      <c r="C3" s="8"/>
      <c r="D3" s="1"/>
      <c r="E3" s="13" t="s">
        <v>50</v>
      </c>
      <c r="F3" s="1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1"/>
      <c r="B4" s="12" t="s">
        <v>48</v>
      </c>
      <c r="C4" s="8"/>
      <c r="D4" s="1"/>
      <c r="E4" s="27" t="s">
        <v>51</v>
      </c>
      <c r="F4" s="27"/>
      <c r="G4" s="27"/>
      <c r="H4" s="1"/>
      <c r="I4" s="1"/>
      <c r="J4" s="1"/>
      <c r="K4" s="1"/>
      <c r="L4" s="1"/>
      <c r="M4" s="1"/>
      <c r="N4" s="1"/>
      <c r="O4" s="1"/>
    </row>
    <row r="5" spans="1:15" x14ac:dyDescent="0.25">
      <c r="A5" s="11"/>
      <c r="B5" s="12" t="s">
        <v>49</v>
      </c>
      <c r="C5" s="8"/>
      <c r="D5" s="1"/>
      <c r="E5" s="27" t="s">
        <v>52</v>
      </c>
      <c r="F5" s="27"/>
      <c r="G5" s="27"/>
      <c r="H5" s="27"/>
      <c r="I5" s="27"/>
      <c r="J5" s="27"/>
      <c r="K5" s="27"/>
      <c r="L5" s="27"/>
      <c r="M5" s="1"/>
      <c r="N5" s="1"/>
      <c r="O5" s="1"/>
    </row>
    <row r="6" spans="1:15" x14ac:dyDescent="0.25">
      <c r="A6" s="12"/>
      <c r="B6" s="13"/>
      <c r="C6" s="8"/>
      <c r="D6" s="13"/>
      <c r="E6" s="27" t="s">
        <v>60</v>
      </c>
      <c r="F6" s="27"/>
      <c r="G6" s="27"/>
      <c r="H6" s="27"/>
      <c r="I6" s="27"/>
      <c r="J6" s="27"/>
      <c r="K6" s="27"/>
      <c r="L6" s="13"/>
      <c r="M6" s="13"/>
      <c r="N6" s="13"/>
      <c r="O6" s="13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25" t="s">
        <v>4</v>
      </c>
      <c r="B8" s="25" t="s">
        <v>31</v>
      </c>
      <c r="C8" s="25" t="s">
        <v>32</v>
      </c>
      <c r="D8" s="26" t="s">
        <v>33</v>
      </c>
      <c r="E8" s="26"/>
      <c r="F8" s="26"/>
      <c r="G8" s="26"/>
      <c r="H8" s="26"/>
      <c r="I8" s="23"/>
      <c r="J8" s="23"/>
      <c r="K8" s="25" t="s">
        <v>24</v>
      </c>
      <c r="L8" s="25" t="s">
        <v>34</v>
      </c>
      <c r="M8" s="25" t="s">
        <v>35</v>
      </c>
      <c r="N8" s="25" t="s">
        <v>27</v>
      </c>
      <c r="O8" s="29" t="s">
        <v>28</v>
      </c>
    </row>
    <row r="9" spans="1:15" x14ac:dyDescent="0.25">
      <c r="A9" s="25"/>
      <c r="B9" s="25"/>
      <c r="C9" s="25"/>
      <c r="D9" s="23">
        <v>1</v>
      </c>
      <c r="E9" s="23">
        <v>2</v>
      </c>
      <c r="F9" s="23">
        <v>3</v>
      </c>
      <c r="G9" s="23">
        <v>4</v>
      </c>
      <c r="H9" s="23">
        <v>5</v>
      </c>
      <c r="I9" s="23">
        <v>6</v>
      </c>
      <c r="J9" s="23">
        <v>7</v>
      </c>
      <c r="K9" s="25"/>
      <c r="L9" s="25"/>
      <c r="M9" s="25"/>
      <c r="N9" s="25"/>
      <c r="O9" s="30"/>
    </row>
    <row r="10" spans="1:15" x14ac:dyDescent="0.25">
      <c r="A10" s="31" t="s">
        <v>36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3"/>
    </row>
    <row r="11" spans="1:15" x14ac:dyDescent="0.25">
      <c r="A11" s="38">
        <v>1</v>
      </c>
      <c r="B11" s="38">
        <v>302</v>
      </c>
      <c r="C11" s="39" t="s">
        <v>64</v>
      </c>
      <c r="D11" s="38">
        <v>30</v>
      </c>
      <c r="E11" s="38">
        <v>30</v>
      </c>
      <c r="F11" s="38">
        <v>30</v>
      </c>
      <c r="G11" s="38">
        <v>29</v>
      </c>
      <c r="H11" s="38">
        <v>30</v>
      </c>
      <c r="I11" s="38">
        <v>30</v>
      </c>
      <c r="J11" s="38">
        <v>27</v>
      </c>
      <c r="K11" s="38">
        <f>(D11+E11+F11+G11+H11+I11)/6</f>
        <v>29.833333333333332</v>
      </c>
      <c r="L11" s="38">
        <f>D11+E11+F11+G11+H11+I11</f>
        <v>179</v>
      </c>
      <c r="M11" s="40"/>
      <c r="N11" s="38">
        <f>L11-M11</f>
        <v>179</v>
      </c>
      <c r="O11" s="41">
        <v>1</v>
      </c>
    </row>
    <row r="12" spans="1:15" x14ac:dyDescent="0.25">
      <c r="A12" s="38">
        <v>2</v>
      </c>
      <c r="B12" s="38">
        <v>206</v>
      </c>
      <c r="C12" s="39" t="s">
        <v>65</v>
      </c>
      <c r="D12" s="38">
        <v>29</v>
      </c>
      <c r="E12" s="38">
        <v>29</v>
      </c>
      <c r="F12" s="38">
        <v>29</v>
      </c>
      <c r="G12" s="38">
        <v>28</v>
      </c>
      <c r="H12" s="38">
        <v>29</v>
      </c>
      <c r="I12" s="38">
        <v>29</v>
      </c>
      <c r="J12" s="38">
        <v>28</v>
      </c>
      <c r="K12" s="38">
        <f>(D12+E12+F12+G12+H12+I12)/6</f>
        <v>28.833333333333332</v>
      </c>
      <c r="L12" s="38">
        <f>D12+E12+F12+G12+H12+I12</f>
        <v>173</v>
      </c>
      <c r="M12" s="40"/>
      <c r="N12" s="38">
        <f>L12-M12</f>
        <v>173</v>
      </c>
      <c r="O12" s="41">
        <v>2</v>
      </c>
    </row>
    <row r="13" spans="1:15" x14ac:dyDescent="0.25">
      <c r="A13" s="42" t="s">
        <v>37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 x14ac:dyDescent="0.25">
      <c r="A14" s="38">
        <v>3</v>
      </c>
      <c r="B14" s="38">
        <v>203</v>
      </c>
      <c r="C14" s="39" t="s">
        <v>61</v>
      </c>
      <c r="D14" s="38">
        <v>28</v>
      </c>
      <c r="E14" s="38">
        <v>30</v>
      </c>
      <c r="F14" s="38">
        <v>29</v>
      </c>
      <c r="G14" s="38">
        <v>30</v>
      </c>
      <c r="H14" s="38">
        <v>29</v>
      </c>
      <c r="I14" s="38"/>
      <c r="J14" s="38">
        <v>28</v>
      </c>
      <c r="K14" s="38">
        <f>(D14+E14+F14+G14+H14)/5</f>
        <v>29.2</v>
      </c>
      <c r="L14" s="38">
        <f>D14+E14+F14+G14+H14</f>
        <v>146</v>
      </c>
      <c r="M14" s="40"/>
      <c r="N14" s="38">
        <f>L14-M14</f>
        <v>146</v>
      </c>
      <c r="O14" s="41">
        <v>2</v>
      </c>
    </row>
    <row r="15" spans="1:15" x14ac:dyDescent="0.25">
      <c r="A15" s="38">
        <v>4</v>
      </c>
      <c r="B15" s="38">
        <v>204</v>
      </c>
      <c r="C15" s="39" t="s">
        <v>62</v>
      </c>
      <c r="D15" s="38">
        <v>29</v>
      </c>
      <c r="E15" s="38">
        <v>28</v>
      </c>
      <c r="F15" s="38">
        <v>28</v>
      </c>
      <c r="G15" s="38">
        <v>27</v>
      </c>
      <c r="H15" s="38">
        <v>28</v>
      </c>
      <c r="I15" s="38"/>
      <c r="J15" s="38">
        <v>27</v>
      </c>
      <c r="K15" s="38">
        <f t="shared" ref="K15:K16" si="0">(D15+E15+F15+G15+H15)/5</f>
        <v>28</v>
      </c>
      <c r="L15" s="38">
        <f t="shared" ref="L15:L16" si="1">D15+E15+F15+G15+H15</f>
        <v>140</v>
      </c>
      <c r="M15" s="40"/>
      <c r="N15" s="38">
        <f t="shared" ref="N15:N16" si="2">L15-M15</f>
        <v>140</v>
      </c>
      <c r="O15" s="41">
        <v>3</v>
      </c>
    </row>
    <row r="16" spans="1:15" x14ac:dyDescent="0.25">
      <c r="A16" s="38">
        <v>5</v>
      </c>
      <c r="B16" s="38">
        <v>205</v>
      </c>
      <c r="C16" s="39" t="s">
        <v>63</v>
      </c>
      <c r="D16" s="43">
        <v>30</v>
      </c>
      <c r="E16" s="43">
        <v>29</v>
      </c>
      <c r="F16" s="43">
        <v>30</v>
      </c>
      <c r="G16" s="43">
        <v>28</v>
      </c>
      <c r="H16" s="43">
        <v>30</v>
      </c>
      <c r="I16" s="43"/>
      <c r="J16" s="43">
        <v>29</v>
      </c>
      <c r="K16" s="38">
        <f t="shared" si="0"/>
        <v>29.4</v>
      </c>
      <c r="L16" s="38">
        <f t="shared" si="1"/>
        <v>147</v>
      </c>
      <c r="M16" s="43"/>
      <c r="N16" s="38">
        <f t="shared" si="2"/>
        <v>147</v>
      </c>
      <c r="O16" s="44">
        <v>1</v>
      </c>
    </row>
    <row r="17" spans="1:15" x14ac:dyDescent="0.25">
      <c r="A17" s="42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x14ac:dyDescent="0.25">
      <c r="A18" s="38">
        <v>6</v>
      </c>
      <c r="B18" s="38">
        <v>101</v>
      </c>
      <c r="C18" s="39" t="s">
        <v>66</v>
      </c>
      <c r="D18" s="38">
        <v>30</v>
      </c>
      <c r="E18" s="38">
        <v>30</v>
      </c>
      <c r="F18" s="38">
        <v>30</v>
      </c>
      <c r="G18" s="38">
        <v>30</v>
      </c>
      <c r="H18" s="38">
        <v>29</v>
      </c>
      <c r="I18" s="38"/>
      <c r="J18" s="38">
        <v>27</v>
      </c>
      <c r="K18" s="38">
        <f>(D18+E18+F18+G18+H18)/5</f>
        <v>29.8</v>
      </c>
      <c r="L18" s="38">
        <f>D18+E18+F18+G18+H18</f>
        <v>149</v>
      </c>
      <c r="M18" s="38"/>
      <c r="N18" s="38">
        <f>L18-M18</f>
        <v>149</v>
      </c>
      <c r="O18" s="44">
        <v>1</v>
      </c>
    </row>
    <row r="19" spans="1:15" x14ac:dyDescent="0.25">
      <c r="A19" s="38">
        <v>7</v>
      </c>
      <c r="B19" s="38">
        <v>103</v>
      </c>
      <c r="C19" s="39" t="s">
        <v>67</v>
      </c>
      <c r="D19" s="38">
        <v>28</v>
      </c>
      <c r="E19" s="38">
        <v>28</v>
      </c>
      <c r="F19" s="38">
        <v>28</v>
      </c>
      <c r="G19" s="38">
        <v>29</v>
      </c>
      <c r="H19" s="38">
        <v>28</v>
      </c>
      <c r="I19" s="38"/>
      <c r="J19" s="38">
        <v>26</v>
      </c>
      <c r="K19" s="38">
        <f t="shared" ref="K19:K21" si="3">(D19+E19+F19+G19+H19)/5</f>
        <v>28.2</v>
      </c>
      <c r="L19" s="38">
        <f t="shared" ref="L19:L21" si="4">D19+E19+F19+G19+H19</f>
        <v>141</v>
      </c>
      <c r="M19" s="38"/>
      <c r="N19" s="38">
        <f t="shared" ref="N19:N21" si="5">L19-M19</f>
        <v>141</v>
      </c>
      <c r="O19" s="44">
        <v>3</v>
      </c>
    </row>
    <row r="20" spans="1:15" x14ac:dyDescent="0.25">
      <c r="A20" s="38">
        <v>8</v>
      </c>
      <c r="B20" s="38">
        <v>104</v>
      </c>
      <c r="C20" s="39" t="s">
        <v>68</v>
      </c>
      <c r="D20" s="38">
        <v>29</v>
      </c>
      <c r="E20" s="38">
        <v>29</v>
      </c>
      <c r="F20" s="38">
        <v>29</v>
      </c>
      <c r="G20" s="38">
        <v>28</v>
      </c>
      <c r="H20" s="38">
        <v>30</v>
      </c>
      <c r="I20" s="38"/>
      <c r="J20" s="38">
        <v>28</v>
      </c>
      <c r="K20" s="38">
        <f t="shared" si="3"/>
        <v>29</v>
      </c>
      <c r="L20" s="38">
        <f t="shared" si="4"/>
        <v>145</v>
      </c>
      <c r="M20" s="38"/>
      <c r="N20" s="38">
        <f t="shared" si="5"/>
        <v>145</v>
      </c>
      <c r="O20" s="44">
        <v>2</v>
      </c>
    </row>
    <row r="21" spans="1:15" x14ac:dyDescent="0.25">
      <c r="A21" s="38">
        <v>9</v>
      </c>
      <c r="B21" s="38">
        <v>106</v>
      </c>
      <c r="C21" s="39" t="s">
        <v>69</v>
      </c>
      <c r="D21" s="38">
        <v>27</v>
      </c>
      <c r="E21" s="38">
        <v>27</v>
      </c>
      <c r="F21" s="38">
        <v>27</v>
      </c>
      <c r="G21" s="38">
        <v>27</v>
      </c>
      <c r="H21" s="38">
        <v>27</v>
      </c>
      <c r="I21" s="38"/>
      <c r="J21" s="38">
        <v>25</v>
      </c>
      <c r="K21" s="38">
        <f t="shared" si="3"/>
        <v>27</v>
      </c>
      <c r="L21" s="38">
        <f t="shared" si="4"/>
        <v>135</v>
      </c>
      <c r="M21" s="38"/>
      <c r="N21" s="38">
        <f t="shared" si="5"/>
        <v>135</v>
      </c>
      <c r="O21" s="44"/>
    </row>
    <row r="22" spans="1:15" ht="15.75" thickBot="1" x14ac:dyDescent="0.3">
      <c r="A22" s="10"/>
    </row>
    <row r="23" spans="1:15" ht="15.75" thickBot="1" x14ac:dyDescent="0.3">
      <c r="A23" s="9"/>
      <c r="C23" s="17" t="s">
        <v>20</v>
      </c>
    </row>
    <row r="24" spans="1:15" ht="15.75" thickBot="1" x14ac:dyDescent="0.3">
      <c r="A24" s="18"/>
      <c r="C24" s="17" t="s">
        <v>39</v>
      </c>
    </row>
  </sheetData>
  <mergeCells count="15">
    <mergeCell ref="A17:O17"/>
    <mergeCell ref="M8:M9"/>
    <mergeCell ref="N8:N9"/>
    <mergeCell ref="O8:O9"/>
    <mergeCell ref="A10:O10"/>
    <mergeCell ref="A13:O13"/>
    <mergeCell ref="E6:K6"/>
    <mergeCell ref="E5:L5"/>
    <mergeCell ref="E4:G4"/>
    <mergeCell ref="A8:A9"/>
    <mergeCell ref="B8:B9"/>
    <mergeCell ref="C8:C9"/>
    <mergeCell ref="D8:H8"/>
    <mergeCell ref="K8:K9"/>
    <mergeCell ref="L8:L9"/>
  </mergeCells>
  <conditionalFormatting sqref="J11">
    <cfRule type="cellIs" dxfId="45" priority="35" operator="lessThanOrEqual">
      <formula>$K$11-3</formula>
    </cfRule>
    <cfRule type="cellIs" dxfId="44" priority="36" operator="greaterThanOrEqual">
      <formula>$K$11+3</formula>
    </cfRule>
  </conditionalFormatting>
  <conditionalFormatting sqref="J12">
    <cfRule type="cellIs" dxfId="43" priority="33" operator="lessThanOrEqual">
      <formula>$K$12-3</formula>
    </cfRule>
    <cfRule type="cellIs" dxfId="42" priority="34" operator="greaterThanOrEqual">
      <formula>$K$12+3</formula>
    </cfRule>
  </conditionalFormatting>
  <conditionalFormatting sqref="D14:G14 J14">
    <cfRule type="cellIs" dxfId="41" priority="29" operator="lessThanOrEqual">
      <formula>$K$14-3</formula>
    </cfRule>
    <cfRule type="cellIs" dxfId="40" priority="30" operator="greaterThanOrEqual">
      <formula>$K$14+3</formula>
    </cfRule>
  </conditionalFormatting>
  <conditionalFormatting sqref="D18:G21 D15:G15 J15">
    <cfRule type="cellIs" dxfId="39" priority="27" operator="lessThanOrEqual">
      <formula>$K$15-3</formula>
    </cfRule>
    <cfRule type="cellIs" dxfId="38" priority="28" operator="greaterThanOrEqual">
      <formula>$K$15+3</formula>
    </cfRule>
  </conditionalFormatting>
  <conditionalFormatting sqref="D11:H11">
    <cfRule type="cellIs" dxfId="37" priority="41" operator="lessThanOrEqual">
      <formula>$K$11-3</formula>
    </cfRule>
    <cfRule type="cellIs" dxfId="36" priority="42" operator="greaterThanOrEqual">
      <formula>$K$11+3</formula>
    </cfRule>
  </conditionalFormatting>
  <conditionalFormatting sqref="D12:H12">
    <cfRule type="cellIs" dxfId="35" priority="43" operator="lessThanOrEqual">
      <formula>$K$12-3</formula>
    </cfRule>
    <cfRule type="cellIs" dxfId="34" priority="44" operator="greaterThanOrEqual">
      <formula>$K$12+3</formula>
    </cfRule>
  </conditionalFormatting>
  <conditionalFormatting sqref="I11">
    <cfRule type="cellIs" dxfId="33" priority="11" operator="lessThanOrEqual">
      <formula>$K$11-3</formula>
    </cfRule>
    <cfRule type="cellIs" dxfId="32" priority="12" operator="greaterThanOrEqual">
      <formula>$K$11+3</formula>
    </cfRule>
  </conditionalFormatting>
  <conditionalFormatting sqref="I12">
    <cfRule type="cellIs" dxfId="31" priority="13" operator="lessThanOrEqual">
      <formula>$K$12-3</formula>
    </cfRule>
    <cfRule type="cellIs" dxfId="30" priority="14" operator="greaterThanOrEqual">
      <formula>$K$12+3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C9" sqref="C9"/>
    </sheetView>
  </sheetViews>
  <sheetFormatPr defaultRowHeight="15" x14ac:dyDescent="0.25"/>
  <cols>
    <col min="3" max="3" width="31.5703125" customWidth="1"/>
  </cols>
  <sheetData>
    <row r="1" spans="1:16" ht="17.25" x14ac:dyDescent="0.25">
      <c r="A1" s="6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1" t="s">
        <v>6</v>
      </c>
      <c r="B3" s="12" t="s">
        <v>41</v>
      </c>
      <c r="C3" s="11"/>
      <c r="E3" s="12" t="s">
        <v>55</v>
      </c>
      <c r="F3" s="27"/>
      <c r="G3" s="27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1"/>
      <c r="B4" s="12" t="s">
        <v>53</v>
      </c>
      <c r="D4" s="1"/>
      <c r="E4" s="27" t="s">
        <v>56</v>
      </c>
      <c r="F4" s="27"/>
      <c r="G4" s="27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1"/>
      <c r="B5" s="12" t="s">
        <v>54</v>
      </c>
      <c r="D5" s="1"/>
      <c r="E5" s="27" t="s">
        <v>57</v>
      </c>
      <c r="F5" s="28"/>
      <c r="G5" s="28"/>
      <c r="H5" s="28"/>
      <c r="I5" s="28"/>
      <c r="J5" s="28"/>
      <c r="K5" s="1"/>
      <c r="L5" s="1"/>
      <c r="M5" s="1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25" t="s">
        <v>4</v>
      </c>
      <c r="B7" s="25" t="s">
        <v>23</v>
      </c>
      <c r="C7" s="25" t="s">
        <v>9</v>
      </c>
      <c r="D7" s="26" t="s">
        <v>22</v>
      </c>
      <c r="E7" s="26"/>
      <c r="F7" s="26"/>
      <c r="G7" s="26"/>
      <c r="H7" s="26"/>
      <c r="I7" s="26"/>
      <c r="J7" s="25" t="s">
        <v>24</v>
      </c>
      <c r="K7" s="25" t="s">
        <v>25</v>
      </c>
      <c r="L7" s="25" t="s">
        <v>26</v>
      </c>
      <c r="M7" s="25" t="s">
        <v>27</v>
      </c>
      <c r="N7" s="29" t="s">
        <v>28</v>
      </c>
      <c r="O7" s="1"/>
      <c r="P7" s="1"/>
    </row>
    <row r="8" spans="1:16" x14ac:dyDescent="0.25">
      <c r="A8" s="25"/>
      <c r="B8" s="25"/>
      <c r="C8" s="25"/>
      <c r="D8" s="23">
        <v>1</v>
      </c>
      <c r="E8" s="23">
        <v>2</v>
      </c>
      <c r="F8" s="23">
        <v>3</v>
      </c>
      <c r="G8" s="23">
        <v>4</v>
      </c>
      <c r="H8" s="23">
        <v>5</v>
      </c>
      <c r="I8" s="23">
        <v>6</v>
      </c>
      <c r="J8" s="25"/>
      <c r="K8" s="25"/>
      <c r="L8" s="25"/>
      <c r="M8" s="25"/>
      <c r="N8" s="30"/>
      <c r="O8" s="1"/>
      <c r="P8" s="1"/>
    </row>
    <row r="9" spans="1:16" x14ac:dyDescent="0.25">
      <c r="A9" s="3">
        <v>1</v>
      </c>
      <c r="B9" s="3">
        <v>103</v>
      </c>
      <c r="C9" s="37" t="s">
        <v>70</v>
      </c>
      <c r="D9" s="3">
        <v>28</v>
      </c>
      <c r="E9" s="16">
        <v>28</v>
      </c>
      <c r="F9" s="16">
        <v>29</v>
      </c>
      <c r="G9" s="16">
        <v>28</v>
      </c>
      <c r="H9" s="16">
        <v>27</v>
      </c>
      <c r="I9" s="16">
        <v>26</v>
      </c>
      <c r="J9" s="3">
        <f>(D9+E9+F9+G9+H9)/5</f>
        <v>28</v>
      </c>
      <c r="K9" s="3">
        <f>D9+E9+F9+G9+H9</f>
        <v>140</v>
      </c>
      <c r="L9" s="3"/>
      <c r="M9" s="3">
        <f>K9-L9</f>
        <v>140</v>
      </c>
      <c r="N9" s="4">
        <v>3</v>
      </c>
      <c r="O9" s="1"/>
      <c r="P9" s="1"/>
    </row>
    <row r="10" spans="1:16" x14ac:dyDescent="0.25">
      <c r="A10" s="3">
        <f>A9+1</f>
        <v>2</v>
      </c>
      <c r="B10" s="3">
        <v>104</v>
      </c>
      <c r="C10" s="37" t="s">
        <v>62</v>
      </c>
      <c r="D10" s="3">
        <v>27</v>
      </c>
      <c r="E10" s="16">
        <v>27</v>
      </c>
      <c r="F10" s="16">
        <v>27</v>
      </c>
      <c r="G10" s="16">
        <v>27</v>
      </c>
      <c r="H10" s="16">
        <v>28</v>
      </c>
      <c r="I10" s="16">
        <v>27</v>
      </c>
      <c r="J10" s="3">
        <f t="shared" ref="J10:J13" si="0">(D10+E10+F10+G10+H10)/5</f>
        <v>27.2</v>
      </c>
      <c r="K10" s="3">
        <f t="shared" ref="K10:K13" si="1">D10+E10+F10+G10+H10</f>
        <v>136</v>
      </c>
      <c r="L10" s="3"/>
      <c r="M10" s="3">
        <f t="shared" ref="M10:M12" si="2">K10-L10</f>
        <v>136</v>
      </c>
      <c r="N10" s="4"/>
      <c r="O10" s="1"/>
      <c r="P10" s="1"/>
    </row>
    <row r="11" spans="1:16" x14ac:dyDescent="0.25">
      <c r="A11" s="3">
        <f t="shared" ref="A11:A12" si="3">A10+1</f>
        <v>3</v>
      </c>
      <c r="B11" s="3">
        <v>105</v>
      </c>
      <c r="C11" s="37" t="s">
        <v>67</v>
      </c>
      <c r="D11" s="3">
        <v>26</v>
      </c>
      <c r="E11" s="16">
        <v>26</v>
      </c>
      <c r="F11" s="16">
        <v>26</v>
      </c>
      <c r="G11" s="16">
        <v>26</v>
      </c>
      <c r="H11" s="16">
        <v>26</v>
      </c>
      <c r="I11" s="16">
        <v>25</v>
      </c>
      <c r="J11" s="3">
        <f t="shared" si="0"/>
        <v>26</v>
      </c>
      <c r="K11" s="3">
        <f t="shared" si="1"/>
        <v>130</v>
      </c>
      <c r="L11" s="3"/>
      <c r="M11" s="3">
        <f t="shared" si="2"/>
        <v>130</v>
      </c>
      <c r="N11" s="4"/>
      <c r="O11" s="1"/>
      <c r="P11" s="1"/>
    </row>
    <row r="12" spans="1:16" x14ac:dyDescent="0.25">
      <c r="A12" s="3">
        <f t="shared" si="3"/>
        <v>4</v>
      </c>
      <c r="B12" s="3">
        <v>106</v>
      </c>
      <c r="C12" s="37" t="s">
        <v>63</v>
      </c>
      <c r="D12" s="3">
        <v>30</v>
      </c>
      <c r="E12" s="16">
        <v>30</v>
      </c>
      <c r="F12" s="16">
        <v>28</v>
      </c>
      <c r="G12" s="16">
        <v>29</v>
      </c>
      <c r="H12" s="16">
        <v>29</v>
      </c>
      <c r="I12" s="16">
        <v>28</v>
      </c>
      <c r="J12" s="3">
        <f t="shared" si="0"/>
        <v>29.2</v>
      </c>
      <c r="K12" s="3">
        <f t="shared" si="1"/>
        <v>146</v>
      </c>
      <c r="L12" s="3"/>
      <c r="M12" s="3">
        <f t="shared" si="2"/>
        <v>146</v>
      </c>
      <c r="N12" s="4">
        <v>2</v>
      </c>
      <c r="O12" s="1"/>
      <c r="P12" s="1"/>
    </row>
    <row r="13" spans="1:16" x14ac:dyDescent="0.25">
      <c r="A13" s="3">
        <v>5</v>
      </c>
      <c r="B13" s="3">
        <v>107</v>
      </c>
      <c r="C13" s="37" t="s">
        <v>65</v>
      </c>
      <c r="D13" s="3">
        <v>29</v>
      </c>
      <c r="E13" s="16">
        <v>29</v>
      </c>
      <c r="F13" s="16">
        <v>30</v>
      </c>
      <c r="G13" s="16">
        <v>30</v>
      </c>
      <c r="H13" s="16">
        <v>30</v>
      </c>
      <c r="I13" s="16">
        <v>29</v>
      </c>
      <c r="J13" s="3">
        <f t="shared" si="0"/>
        <v>29.6</v>
      </c>
      <c r="K13" s="3">
        <f t="shared" si="1"/>
        <v>148</v>
      </c>
      <c r="L13" s="3"/>
      <c r="M13" s="3">
        <f>K13-L13</f>
        <v>148</v>
      </c>
      <c r="N13" s="4">
        <v>1</v>
      </c>
      <c r="O13" s="1"/>
      <c r="P13" s="1"/>
    </row>
    <row r="14" spans="1:16" ht="15.75" thickBot="1" x14ac:dyDescent="0.3">
      <c r="A14" s="1"/>
      <c r="B14" s="1"/>
      <c r="C14" s="1"/>
      <c r="D14" s="1"/>
      <c r="E14" s="22"/>
      <c r="F14" s="22"/>
      <c r="G14" s="22"/>
      <c r="H14" s="22"/>
      <c r="I14" s="22"/>
      <c r="J14" s="1"/>
      <c r="K14" s="1"/>
      <c r="L14" s="1"/>
      <c r="M14" s="1"/>
      <c r="N14" s="1"/>
      <c r="O14" s="1"/>
      <c r="P14" s="1"/>
    </row>
    <row r="15" spans="1:16" ht="15.75" thickBot="1" x14ac:dyDescent="0.3">
      <c r="A15" s="19"/>
      <c r="B15" s="1"/>
      <c r="C15" s="11" t="s">
        <v>39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.75" thickBot="1" x14ac:dyDescent="0.3">
      <c r="A16" s="20"/>
      <c r="C16" s="21" t="s">
        <v>20</v>
      </c>
    </row>
  </sheetData>
  <mergeCells count="12">
    <mergeCell ref="K7:K8"/>
    <mergeCell ref="L7:L8"/>
    <mergeCell ref="M7:M8"/>
    <mergeCell ref="N7:N8"/>
    <mergeCell ref="F3:G3"/>
    <mergeCell ref="A7:A8"/>
    <mergeCell ref="B7:B8"/>
    <mergeCell ref="C7:C8"/>
    <mergeCell ref="D7:I7"/>
    <mergeCell ref="E4:G4"/>
    <mergeCell ref="E5:J5"/>
    <mergeCell ref="J7:J8"/>
  </mergeCells>
  <conditionalFormatting sqref="I9 I13 E9:F9 E13:F13">
    <cfRule type="cellIs" dxfId="29" priority="17" operator="lessThanOrEqual">
      <formula>$J$9-3</formula>
    </cfRule>
    <cfRule type="cellIs" dxfId="28" priority="18" operator="greaterThanOrEqual">
      <formula>$J$9+3</formula>
    </cfRule>
  </conditionalFormatting>
  <conditionalFormatting sqref="I10 E10:F10">
    <cfRule type="cellIs" dxfId="27" priority="15" operator="lessThanOrEqual">
      <formula>$J$10-3</formula>
    </cfRule>
    <cfRule type="cellIs" dxfId="26" priority="16" operator="greaterThanOrEqual">
      <formula>$J$10+3</formula>
    </cfRule>
  </conditionalFormatting>
  <conditionalFormatting sqref="I11 E11:F11">
    <cfRule type="cellIs" dxfId="25" priority="13" operator="lessThanOrEqual">
      <formula>$J$11-3</formula>
    </cfRule>
    <cfRule type="cellIs" dxfId="24" priority="14" operator="greaterThanOrEqual">
      <formula>$J$11+3</formula>
    </cfRule>
  </conditionalFormatting>
  <conditionalFormatting sqref="E12:I12">
    <cfRule type="cellIs" dxfId="23" priority="11" operator="lessThanOrEqual">
      <formula>$J$12-3</formula>
    </cfRule>
    <cfRule type="cellIs" dxfId="22" priority="12" operator="greaterThanOrEqual">
      <formula>$J$12+3</formula>
    </cfRule>
  </conditionalFormatting>
  <conditionalFormatting sqref="G9:H9">
    <cfRule type="cellIs" dxfId="21" priority="9" operator="lessThanOrEqual">
      <formula>$J$12-3</formula>
    </cfRule>
    <cfRule type="cellIs" dxfId="20" priority="10" operator="greaterThanOrEqual">
      <formula>$J$12+3</formula>
    </cfRule>
  </conditionalFormatting>
  <conditionalFormatting sqref="G10:H10">
    <cfRule type="cellIs" dxfId="19" priority="19" operator="lessThanOrEqual">
      <formula>#REF!-3</formula>
    </cfRule>
    <cfRule type="cellIs" dxfId="18" priority="20" operator="greaterThanOrEqual">
      <formula>#REF!+3</formula>
    </cfRule>
  </conditionalFormatting>
  <conditionalFormatting sqref="G11:H11">
    <cfRule type="cellIs" dxfId="17" priority="21" operator="lessThanOrEqual">
      <formula>#REF!-3</formula>
    </cfRule>
    <cfRule type="cellIs" dxfId="16" priority="22" operator="greaterThanOrEqual">
      <formula>#REF!+3</formula>
    </cfRule>
  </conditionalFormatting>
  <conditionalFormatting sqref="G13:H13">
    <cfRule type="cellIs" dxfId="15" priority="3" operator="lessThanOrEqual">
      <formula>$J$12-3</formula>
    </cfRule>
    <cfRule type="cellIs" dxfId="14" priority="4" operator="greaterThanOrEqual">
      <formula>$J$12+3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C11" sqref="C11"/>
    </sheetView>
  </sheetViews>
  <sheetFormatPr defaultRowHeight="15" x14ac:dyDescent="0.25"/>
  <cols>
    <col min="3" max="3" width="27.28515625" customWidth="1"/>
    <col min="13" max="13" width="8.5703125" customWidth="1"/>
  </cols>
  <sheetData>
    <row r="1" spans="1:14" ht="17.25" x14ac:dyDescent="0.25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 t="s">
        <v>6</v>
      </c>
      <c r="B3" s="1" t="s">
        <v>0</v>
      </c>
      <c r="C3" s="2" t="s">
        <v>17</v>
      </c>
      <c r="D3" s="1"/>
      <c r="E3" s="1" t="s">
        <v>1</v>
      </c>
      <c r="F3" s="1" t="s">
        <v>59</v>
      </c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" t="s">
        <v>2</v>
      </c>
      <c r="C4" s="2" t="s">
        <v>16</v>
      </c>
      <c r="D4" s="1"/>
      <c r="E4" s="1" t="s">
        <v>3</v>
      </c>
      <c r="F4" s="1" t="s">
        <v>58</v>
      </c>
      <c r="G4" s="1"/>
      <c r="H4" s="1"/>
      <c r="I4" s="1"/>
      <c r="J4" s="1"/>
      <c r="K4" s="1"/>
      <c r="L4" s="1"/>
      <c r="M4" s="1"/>
      <c r="N4" s="1"/>
    </row>
    <row r="5" spans="1:14" x14ac:dyDescent="0.25">
      <c r="A5" s="2"/>
      <c r="B5" s="1">
        <v>3</v>
      </c>
      <c r="C5" s="2" t="s">
        <v>15</v>
      </c>
      <c r="D5" s="1"/>
      <c r="E5" s="1" t="s">
        <v>7</v>
      </c>
      <c r="F5" s="27" t="s">
        <v>18</v>
      </c>
      <c r="G5" s="27"/>
      <c r="H5" s="8" t="s">
        <v>19</v>
      </c>
      <c r="I5" s="8"/>
      <c r="J5" s="8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25" t="s">
        <v>4</v>
      </c>
      <c r="B7" s="25" t="s">
        <v>8</v>
      </c>
      <c r="C7" s="25" t="s">
        <v>9</v>
      </c>
      <c r="D7" s="34" t="s">
        <v>6</v>
      </c>
      <c r="E7" s="35"/>
      <c r="F7" s="35"/>
      <c r="G7" s="35"/>
      <c r="H7" s="35"/>
      <c r="I7" s="36"/>
      <c r="J7" s="25" t="s">
        <v>10</v>
      </c>
      <c r="K7" s="25" t="s">
        <v>11</v>
      </c>
      <c r="L7" s="25" t="s">
        <v>12</v>
      </c>
      <c r="M7" s="25" t="s">
        <v>13</v>
      </c>
      <c r="N7" s="29" t="s">
        <v>14</v>
      </c>
    </row>
    <row r="8" spans="1:14" x14ac:dyDescent="0.25">
      <c r="A8" s="25"/>
      <c r="B8" s="25"/>
      <c r="C8" s="25"/>
      <c r="D8" s="23">
        <v>1</v>
      </c>
      <c r="E8" s="23">
        <v>2</v>
      </c>
      <c r="F8" s="23">
        <v>3</v>
      </c>
      <c r="G8" s="23">
        <v>4</v>
      </c>
      <c r="H8" s="23">
        <v>5</v>
      </c>
      <c r="I8" s="23">
        <v>6</v>
      </c>
      <c r="J8" s="25"/>
      <c r="K8" s="25"/>
      <c r="L8" s="25"/>
      <c r="M8" s="25"/>
      <c r="N8" s="30"/>
    </row>
    <row r="9" spans="1:14" x14ac:dyDescent="0.25">
      <c r="A9" s="3">
        <v>1</v>
      </c>
      <c r="B9" s="3">
        <v>103</v>
      </c>
      <c r="C9" s="37" t="s">
        <v>62</v>
      </c>
      <c r="D9" s="3">
        <v>28</v>
      </c>
      <c r="E9" s="3">
        <v>30</v>
      </c>
      <c r="F9" s="3">
        <v>27</v>
      </c>
      <c r="G9" s="3">
        <v>29</v>
      </c>
      <c r="H9" s="3">
        <v>27</v>
      </c>
      <c r="I9" s="3">
        <v>28</v>
      </c>
      <c r="J9" s="3">
        <f>(D9+E9+F9+G9+H9)/5</f>
        <v>28.2</v>
      </c>
      <c r="K9" s="3">
        <f>D9+E9+F9+G9+H9</f>
        <v>141</v>
      </c>
      <c r="L9" s="7"/>
      <c r="M9" s="3">
        <f>K9-L9</f>
        <v>141</v>
      </c>
      <c r="N9" s="4">
        <v>2</v>
      </c>
    </row>
    <row r="10" spans="1:14" x14ac:dyDescent="0.25">
      <c r="A10" s="3">
        <f>A9+1</f>
        <v>2</v>
      </c>
      <c r="B10" s="3">
        <v>104</v>
      </c>
      <c r="C10" s="37" t="s">
        <v>67</v>
      </c>
      <c r="D10" s="3">
        <v>29</v>
      </c>
      <c r="E10" s="3">
        <v>27</v>
      </c>
      <c r="F10" s="3">
        <v>29</v>
      </c>
      <c r="G10" s="3">
        <v>28</v>
      </c>
      <c r="H10" s="3">
        <v>28</v>
      </c>
      <c r="I10" s="3">
        <v>29</v>
      </c>
      <c r="J10" s="3">
        <f t="shared" ref="J10:J12" si="0">(D10+E10+F10+G10+H10)/5</f>
        <v>28.2</v>
      </c>
      <c r="K10" s="3">
        <f t="shared" ref="K10:K12" si="1">D10+E10+F10+G10+H10</f>
        <v>141</v>
      </c>
      <c r="L10" s="7"/>
      <c r="M10" s="3">
        <f t="shared" ref="M10:M12" si="2">K10-L10</f>
        <v>141</v>
      </c>
      <c r="N10" s="4">
        <v>2</v>
      </c>
    </row>
    <row r="11" spans="1:14" x14ac:dyDescent="0.25">
      <c r="A11" s="3">
        <f t="shared" ref="A11:A12" si="3">A10+1</f>
        <v>3</v>
      </c>
      <c r="B11" s="5">
        <v>105</v>
      </c>
      <c r="C11" s="37" t="s">
        <v>65</v>
      </c>
      <c r="D11" s="3">
        <v>27</v>
      </c>
      <c r="E11" s="3">
        <v>28</v>
      </c>
      <c r="F11" s="3">
        <v>28</v>
      </c>
      <c r="G11" s="3">
        <v>27</v>
      </c>
      <c r="H11" s="3">
        <v>30</v>
      </c>
      <c r="I11" s="16">
        <v>27</v>
      </c>
      <c r="J11" s="3">
        <f t="shared" si="0"/>
        <v>28</v>
      </c>
      <c r="K11" s="3">
        <f t="shared" si="1"/>
        <v>140</v>
      </c>
      <c r="L11" s="7"/>
      <c r="M11" s="3">
        <f t="shared" si="2"/>
        <v>140</v>
      </c>
      <c r="N11" s="4">
        <v>3</v>
      </c>
    </row>
    <row r="12" spans="1:14" x14ac:dyDescent="0.25">
      <c r="A12" s="3">
        <f t="shared" si="3"/>
        <v>4</v>
      </c>
      <c r="B12" s="3">
        <v>106</v>
      </c>
      <c r="C12" s="37" t="s">
        <v>64</v>
      </c>
      <c r="D12" s="3">
        <v>30</v>
      </c>
      <c r="E12" s="3">
        <v>29</v>
      </c>
      <c r="F12" s="3">
        <v>30</v>
      </c>
      <c r="G12" s="3">
        <v>30</v>
      </c>
      <c r="H12" s="3">
        <v>29</v>
      </c>
      <c r="I12" s="16">
        <v>26</v>
      </c>
      <c r="J12" s="3">
        <f t="shared" si="0"/>
        <v>29.6</v>
      </c>
      <c r="K12" s="3">
        <f t="shared" si="1"/>
        <v>148</v>
      </c>
      <c r="L12" s="7"/>
      <c r="M12" s="3">
        <f t="shared" si="2"/>
        <v>148</v>
      </c>
      <c r="N12" s="4">
        <v>1</v>
      </c>
    </row>
    <row r="13" spans="1:14" ht="15.75" thickBot="1" x14ac:dyDescent="0.3"/>
    <row r="14" spans="1:14" ht="15.75" thickBot="1" x14ac:dyDescent="0.3">
      <c r="A14" s="9"/>
      <c r="C14" s="10" t="s">
        <v>20</v>
      </c>
    </row>
  </sheetData>
  <mergeCells count="10">
    <mergeCell ref="A7:A8"/>
    <mergeCell ref="B7:B8"/>
    <mergeCell ref="C7:C8"/>
    <mergeCell ref="J7:J8"/>
    <mergeCell ref="K7:K8"/>
    <mergeCell ref="L7:L8"/>
    <mergeCell ref="M7:M8"/>
    <mergeCell ref="N7:N8"/>
    <mergeCell ref="F5:G5"/>
    <mergeCell ref="D7:I7"/>
  </mergeCells>
  <conditionalFormatting sqref="D9:E9 H9:I9">
    <cfRule type="cellIs" dxfId="13" priority="35" operator="lessThanOrEqual">
      <formula>$J$9-3</formula>
    </cfRule>
    <cfRule type="cellIs" dxfId="12" priority="36" operator="greaterThanOrEqual">
      <formula>$J$9+3</formula>
    </cfRule>
  </conditionalFormatting>
  <conditionalFormatting sqref="D10:E10 H10:I10">
    <cfRule type="cellIs" dxfId="11" priority="33" operator="lessThanOrEqual">
      <formula>$J$10-3</formula>
    </cfRule>
    <cfRule type="cellIs" dxfId="10" priority="34" operator="greaterThanOrEqual">
      <formula>$J$10+3</formula>
    </cfRule>
  </conditionalFormatting>
  <conditionalFormatting sqref="D11:E11">
    <cfRule type="cellIs" dxfId="9" priority="31" operator="lessThanOrEqual">
      <formula>$J$11-3</formula>
    </cfRule>
    <cfRule type="cellIs" dxfId="8" priority="32" operator="greaterThanOrEqual">
      <formula>$J$11+3</formula>
    </cfRule>
  </conditionalFormatting>
  <conditionalFormatting sqref="D12:F12">
    <cfRule type="cellIs" dxfId="7" priority="29" operator="lessThanOrEqual">
      <formula>$J$12-3</formula>
    </cfRule>
    <cfRule type="cellIs" dxfId="6" priority="30" operator="greaterThanOrEqual">
      <formula>$J$12+3</formula>
    </cfRule>
  </conditionalFormatting>
  <conditionalFormatting sqref="F9:G9">
    <cfRule type="cellIs" dxfId="5" priority="21" operator="lessThanOrEqual">
      <formula>$J$12-3</formula>
    </cfRule>
    <cfRule type="cellIs" dxfId="4" priority="22" operator="greaterThanOrEqual">
      <formula>$J$12+3</formula>
    </cfRule>
  </conditionalFormatting>
  <conditionalFormatting sqref="F11">
    <cfRule type="cellIs" dxfId="3" priority="37" operator="lessThanOrEqual">
      <formula>#REF!-3</formula>
    </cfRule>
    <cfRule type="cellIs" dxfId="2" priority="38" operator="greaterThanOrEqual">
      <formula>#REF!+3</formula>
    </cfRule>
  </conditionalFormatting>
  <conditionalFormatting sqref="F10:G10">
    <cfRule type="cellIs" dxfId="1" priority="45" operator="lessThanOrEqual">
      <formula>#REF!-3</formula>
    </cfRule>
    <cfRule type="cellIs" dxfId="0" priority="46" operator="greaterThanOrEqual">
      <formula>#REF!+3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color brow</vt:lpstr>
      <vt:lpstr>класичне моделювання брів</vt:lpstr>
      <vt:lpstr>ламінування брів</vt:lpstr>
      <vt:lpstr>чоловіче оформлення брів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Kafo</dc:creator>
  <cp:lastModifiedBy>Kafo</cp:lastModifiedBy>
  <dcterms:created xsi:type="dcterms:W3CDTF">2022-10-11T14:37:39Z</dcterms:created>
  <dcterms:modified xsi:type="dcterms:W3CDTF">2023-05-25T13:15:40Z</dcterms:modified>
</cp:coreProperties>
</file>