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fo\Desktop\портоколи онлайн з призовими місцями\"/>
    </mc:Choice>
  </mc:AlternateContent>
  <bookViews>
    <workbookView xWindow="0" yWindow="0" windowWidth="24000" windowHeight="9615"/>
  </bookViews>
  <sheets>
    <sheet name="весільна комерц зач" sheetId="15" r:id="rId1"/>
    <sheet name="ОМС 1 вид" sheetId="3" r:id="rId2"/>
    <sheet name="ОМС 2 від" sheetId="5" r:id="rId3"/>
    <sheet name="голівуд хвиля" sheetId="18" r:id="rId4"/>
    <sheet name="Етно" sheetId="11" r:id="rId5"/>
    <sheet name="Жіноча комерційна стрижка на до" sheetId="6" r:id="rId6"/>
    <sheet name="зачіска зелементами плетіння" sheetId="10" r:id="rId7"/>
    <sheet name="креат фарбування" sheetId="17" r:id="rId8"/>
    <sheet name="жін стр на кор вол" sheetId="20" r:id="rId9"/>
    <sheet name="Світське життя" sheetId="13" r:id="rId10"/>
    <sheet name="стильне фарбування" sheetId="4" r:id="rId11"/>
    <sheet name="стильний хвіст" sheetId="2" r:id="rId12"/>
    <sheet name="сучасні текстури" sheetId="14" r:id="rId13"/>
    <sheet name="фантаз зачіска з елем пастіж" sheetId="16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6" l="1"/>
  <c r="N13" i="16" s="1"/>
  <c r="L14" i="16"/>
  <c r="K14" i="16" s="1"/>
  <c r="L16" i="16"/>
  <c r="N16" i="16" s="1"/>
  <c r="L17" i="16"/>
  <c r="K17" i="16" s="1"/>
  <c r="L18" i="16"/>
  <c r="N18" i="16" s="1"/>
  <c r="L19" i="16"/>
  <c r="K19" i="16" s="1"/>
  <c r="L11" i="16"/>
  <c r="K11" i="16" s="1"/>
  <c r="M16" i="14"/>
  <c r="O16" i="14" s="1"/>
  <c r="M14" i="14"/>
  <c r="O14" i="14" s="1"/>
  <c r="M13" i="14"/>
  <c r="O13" i="14" s="1"/>
  <c r="M12" i="14"/>
  <c r="O12" i="14" s="1"/>
  <c r="M11" i="14"/>
  <c r="O11" i="14" s="1"/>
  <c r="N11" i="16" l="1"/>
  <c r="N17" i="16"/>
  <c r="N19" i="16"/>
  <c r="N14" i="16"/>
  <c r="K18" i="16"/>
  <c r="K16" i="16"/>
  <c r="K13" i="16"/>
  <c r="L11" i="14"/>
  <c r="L13" i="14"/>
  <c r="L16" i="14"/>
  <c r="L12" i="14"/>
  <c r="L14" i="14"/>
  <c r="N11" i="4"/>
  <c r="N20" i="13"/>
  <c r="N11" i="13"/>
  <c r="N12" i="20"/>
  <c r="M12" i="20" s="1"/>
  <c r="N13" i="20"/>
  <c r="M13" i="20" s="1"/>
  <c r="N15" i="20"/>
  <c r="M15" i="20" s="1"/>
  <c r="N16" i="20"/>
  <c r="M16" i="20" s="1"/>
  <c r="N18" i="20"/>
  <c r="M18" i="20" s="1"/>
  <c r="N19" i="20"/>
  <c r="M19" i="20" s="1"/>
  <c r="N20" i="20"/>
  <c r="M20" i="20" s="1"/>
  <c r="P13" i="20"/>
  <c r="N11" i="20"/>
  <c r="M11" i="20" s="1"/>
  <c r="P19" i="20"/>
  <c r="P15" i="20"/>
  <c r="N14" i="17"/>
  <c r="P14" i="17" s="1"/>
  <c r="N13" i="17"/>
  <c r="P13" i="17" s="1"/>
  <c r="N12" i="17"/>
  <c r="P12" i="17" s="1"/>
  <c r="N13" i="10"/>
  <c r="M13" i="10" s="1"/>
  <c r="N15" i="10"/>
  <c r="M15" i="10" s="1"/>
  <c r="N17" i="10"/>
  <c r="M17" i="10" s="1"/>
  <c r="N12" i="10"/>
  <c r="M12" i="10" s="1"/>
  <c r="M17" i="6"/>
  <c r="M22" i="6"/>
  <c r="M12" i="6"/>
  <c r="L12" i="6" s="1"/>
  <c r="M13" i="6"/>
  <c r="L13" i="6" s="1"/>
  <c r="M14" i="6"/>
  <c r="L14" i="6" s="1"/>
  <c r="M15" i="6"/>
  <c r="L15" i="6" s="1"/>
  <c r="M16" i="6"/>
  <c r="L16" i="6" s="1"/>
  <c r="L17" i="6"/>
  <c r="M18" i="6"/>
  <c r="L18" i="6" s="1"/>
  <c r="M19" i="6"/>
  <c r="L19" i="6" s="1"/>
  <c r="M21" i="6"/>
  <c r="L21" i="6" s="1"/>
  <c r="L22" i="6"/>
  <c r="M24" i="6"/>
  <c r="L24" i="6" s="1"/>
  <c r="M26" i="6"/>
  <c r="L26" i="6" s="1"/>
  <c r="M27" i="6"/>
  <c r="L27" i="6" s="1"/>
  <c r="M28" i="6"/>
  <c r="L28" i="6" s="1"/>
  <c r="M29" i="6"/>
  <c r="L29" i="6" s="1"/>
  <c r="M11" i="6"/>
  <c r="L11" i="6" s="1"/>
  <c r="N17" i="11"/>
  <c r="N11" i="11"/>
  <c r="N19" i="18"/>
  <c r="M19" i="18" s="1"/>
  <c r="N17" i="18"/>
  <c r="P17" i="18" s="1"/>
  <c r="N16" i="18"/>
  <c r="P16" i="18" s="1"/>
  <c r="N14" i="18"/>
  <c r="P14" i="18" s="1"/>
  <c r="N13" i="18"/>
  <c r="P13" i="18" s="1"/>
  <c r="N12" i="18"/>
  <c r="P12" i="18" s="1"/>
  <c r="N14" i="15"/>
  <c r="M14" i="15" s="1"/>
  <c r="N12" i="15"/>
  <c r="M12" i="15" s="1"/>
  <c r="P13" i="10" l="1"/>
  <c r="P11" i="20"/>
  <c r="P16" i="20"/>
  <c r="P12" i="20"/>
  <c r="P18" i="20"/>
  <c r="P20" i="20"/>
  <c r="M12" i="17"/>
  <c r="M14" i="17"/>
  <c r="M13" i="17"/>
  <c r="P12" i="10"/>
  <c r="M14" i="18"/>
  <c r="M17" i="18"/>
  <c r="P19" i="18"/>
  <c r="M12" i="18"/>
  <c r="M13" i="18"/>
  <c r="M16" i="18"/>
  <c r="P14" i="15"/>
  <c r="P12" i="15"/>
  <c r="P17" i="11" l="1"/>
  <c r="N16" i="11"/>
  <c r="P16" i="11" s="1"/>
  <c r="N14" i="11"/>
  <c r="P14" i="11" s="1"/>
  <c r="N12" i="11"/>
  <c r="P12" i="11" s="1"/>
  <c r="P11" i="11"/>
  <c r="O29" i="6"/>
  <c r="O28" i="6"/>
  <c r="O27" i="6"/>
  <c r="O26" i="6"/>
  <c r="O24" i="6"/>
  <c r="O22" i="6"/>
  <c r="O21" i="6"/>
  <c r="O19" i="6"/>
  <c r="O18" i="6"/>
  <c r="O17" i="6"/>
  <c r="O16" i="6"/>
  <c r="O15" i="6"/>
  <c r="O14" i="6"/>
  <c r="O13" i="6"/>
  <c r="O12" i="6"/>
  <c r="O11" i="6"/>
  <c r="N29" i="4"/>
  <c r="P29" i="4" s="1"/>
  <c r="N28" i="4"/>
  <c r="P28" i="4" s="1"/>
  <c r="N27" i="4"/>
  <c r="P27" i="4" s="1"/>
  <c r="N26" i="4"/>
  <c r="P26" i="4" s="1"/>
  <c r="N25" i="4"/>
  <c r="P25" i="4" s="1"/>
  <c r="N24" i="4"/>
  <c r="P24" i="4" s="1"/>
  <c r="N23" i="4"/>
  <c r="P23" i="4" s="1"/>
  <c r="N21" i="4"/>
  <c r="P21" i="4" s="1"/>
  <c r="N20" i="4"/>
  <c r="P20" i="4" s="1"/>
  <c r="N18" i="4"/>
  <c r="P18" i="4" s="1"/>
  <c r="N17" i="4"/>
  <c r="P17" i="4" s="1"/>
  <c r="N16" i="4"/>
  <c r="P16" i="4" s="1"/>
  <c r="N15" i="4"/>
  <c r="P15" i="4" s="1"/>
  <c r="N13" i="4"/>
  <c r="P13" i="4" s="1"/>
  <c r="N12" i="4"/>
  <c r="P12" i="4" s="1"/>
  <c r="P11" i="4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0" i="2"/>
  <c r="M20" i="2" s="1"/>
  <c r="N18" i="2"/>
  <c r="M18" i="2" s="1"/>
  <c r="N16" i="2"/>
  <c r="M16" i="2" s="1"/>
  <c r="N15" i="2"/>
  <c r="M15" i="2" s="1"/>
  <c r="N14" i="2"/>
  <c r="M14" i="2" s="1"/>
  <c r="N13" i="2"/>
  <c r="M13" i="2" s="1"/>
  <c r="N12" i="2"/>
  <c r="P12" i="2" s="1"/>
  <c r="N12" i="13"/>
  <c r="M12" i="13" s="1"/>
  <c r="N13" i="13"/>
  <c r="M13" i="13" s="1"/>
  <c r="N14" i="13"/>
  <c r="M14" i="13" s="1"/>
  <c r="N16" i="13"/>
  <c r="M16" i="13" s="1"/>
  <c r="N17" i="13"/>
  <c r="M17" i="13" s="1"/>
  <c r="N19" i="13"/>
  <c r="M19" i="13" s="1"/>
  <c r="M20" i="13"/>
  <c r="N21" i="13"/>
  <c r="M21" i="13" s="1"/>
  <c r="N22" i="13"/>
  <c r="M22" i="13" s="1"/>
  <c r="N24" i="13"/>
  <c r="M24" i="13" s="1"/>
  <c r="N25" i="13"/>
  <c r="M25" i="13" s="1"/>
  <c r="N26" i="13"/>
  <c r="M26" i="13" s="1"/>
  <c r="M11" i="13"/>
  <c r="L11" i="3"/>
  <c r="K11" i="3" s="1"/>
  <c r="P26" i="2" l="1"/>
  <c r="M12" i="2"/>
  <c r="P23" i="2"/>
  <c r="P18" i="2"/>
  <c r="P14" i="2"/>
  <c r="P22" i="2"/>
  <c r="P15" i="2"/>
  <c r="P13" i="2"/>
  <c r="P27" i="2"/>
  <c r="P25" i="2"/>
  <c r="P24" i="2"/>
  <c r="P20" i="2"/>
  <c r="P16" i="2"/>
  <c r="P22" i="13"/>
  <c r="P20" i="13"/>
  <c r="P17" i="13"/>
  <c r="P25" i="13"/>
  <c r="P14" i="13"/>
  <c r="P12" i="13"/>
  <c r="M12" i="11"/>
  <c r="M14" i="11"/>
  <c r="M17" i="11"/>
  <c r="M11" i="11"/>
  <c r="M16" i="11"/>
  <c r="M12" i="4"/>
  <c r="M15" i="4"/>
  <c r="M17" i="4"/>
  <c r="M20" i="4"/>
  <c r="M23" i="4"/>
  <c r="M25" i="4"/>
  <c r="M27" i="4"/>
  <c r="M29" i="4"/>
  <c r="M11" i="4"/>
  <c r="M13" i="4"/>
  <c r="M16" i="4"/>
  <c r="M18" i="4"/>
  <c r="M21" i="4"/>
  <c r="M24" i="4"/>
  <c r="M26" i="4"/>
  <c r="M28" i="4"/>
  <c r="P26" i="13"/>
  <c r="P24" i="13"/>
  <c r="P21" i="13"/>
  <c r="P19" i="13"/>
  <c r="P16" i="13"/>
  <c r="P13" i="13"/>
  <c r="L12" i="5" l="1"/>
  <c r="L11" i="5"/>
  <c r="P17" i="10"/>
  <c r="P11" i="13" l="1"/>
  <c r="P15" i="10"/>
  <c r="L12" i="3" l="1"/>
  <c r="K12" i="5"/>
  <c r="K11" i="5"/>
  <c r="N12" i="5"/>
  <c r="N11" i="5"/>
  <c r="N11" i="3" l="1"/>
  <c r="N12" i="3"/>
  <c r="K12" i="3"/>
</calcChain>
</file>

<file path=xl/comments1.xml><?xml version="1.0" encoding="utf-8"?>
<comments xmlns="http://schemas.openxmlformats.org/spreadsheetml/2006/main">
  <authors>
    <author>User</author>
  </authors>
  <commentList>
    <comment ref="L1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довжина-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17" authorId="0" shapeId="0">
      <text>
        <r>
          <rPr>
            <b/>
            <sz val="9"/>
            <color indexed="81"/>
            <rFont val="Tahoma"/>
            <charset val="1"/>
          </rPr>
          <t>порушили правила накрутки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использовать символику запрещено</t>
        </r>
      </text>
    </comment>
  </commentList>
</comments>
</file>

<file path=xl/sharedStrings.xml><?xml version="1.0" encoding="utf-8"?>
<sst xmlns="http://schemas.openxmlformats.org/spreadsheetml/2006/main" count="480" uniqueCount="140">
  <si>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</si>
  <si>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</si>
  <si>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</si>
  <si>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</si>
  <si>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</si>
  <si>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</si>
  <si>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</si>
  <si>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</si>
  <si>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студенти</t>
  </si>
  <si>
    <t>Стажер 1</t>
  </si>
  <si>
    <t>Стажер 2</t>
  </si>
  <si>
    <t>При розбіжності балів судді на 3 або вище від середнього значення, суддя отримає жовту або червону картку</t>
  </si>
  <si>
    <r>
      <t>Розбіжність балів на 3 або більше від середнього балу</t>
    </r>
    <r>
      <rPr>
        <b/>
        <sz val="11"/>
        <rFont val="Calibri"/>
        <family val="2"/>
        <charset val="204"/>
        <scheme val="minor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</si>
  <si>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1"/>
        <rFont val="Calibri"/>
        <family val="2"/>
        <charset val="204"/>
        <scheme val="minor"/>
      </rPr>
      <t>у більшу сторону</t>
    </r>
  </si>
  <si>
    <t>Матирний</t>
  </si>
  <si>
    <t>Ющенко</t>
  </si>
  <si>
    <t>Остапюк</t>
  </si>
  <si>
    <t>Філіп</t>
  </si>
  <si>
    <t>Мурадян</t>
  </si>
  <si>
    <t>Вавіло</t>
  </si>
  <si>
    <t>Баланюк</t>
  </si>
  <si>
    <t>Нестерова</t>
  </si>
  <si>
    <t>Номінація: Hair Show: Український етно стиль</t>
  </si>
  <si>
    <t>Цюра</t>
  </si>
  <si>
    <t>Матвійчук</t>
  </si>
  <si>
    <t>Долгая</t>
  </si>
  <si>
    <t>Гондз</t>
  </si>
  <si>
    <t>Гончаров</t>
  </si>
  <si>
    <t>Дубровська</t>
  </si>
  <si>
    <t>Тетерко</t>
  </si>
  <si>
    <t>Номінація: Жіноча комерційна стрижка на довгому волоссі</t>
  </si>
  <si>
    <t>Профі</t>
  </si>
  <si>
    <t>Номінація: Світське Життя</t>
  </si>
  <si>
    <t>Номінація:  Стильний хвіст</t>
  </si>
  <si>
    <t>Номінація:  Весільна зачіска  - ОМС (1 вид)</t>
  </si>
  <si>
    <t>Номінація:  Весільна  зачіска і ОМС (2 вид)</t>
  </si>
  <si>
    <t>Номінація: Стильне фарбування</t>
  </si>
  <si>
    <t>юніори</t>
  </si>
  <si>
    <t>майстри</t>
  </si>
  <si>
    <t>профі</t>
  </si>
  <si>
    <t>без розподілу</t>
  </si>
  <si>
    <t>Резніченко (стажер)</t>
  </si>
  <si>
    <t>Балуєв (стажер)</t>
  </si>
  <si>
    <r>
      <t>Розбіжність балів на 3 або більше від середнього балу</t>
    </r>
    <r>
      <rPr>
        <b/>
        <sz val="10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</si>
  <si>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>у більшу сторону</t>
    </r>
  </si>
  <si>
    <t>Дубровская</t>
  </si>
  <si>
    <t>Номінація: Весільна комерційна зачіска</t>
  </si>
  <si>
    <t>Студенти</t>
  </si>
  <si>
    <t>Майстри</t>
  </si>
  <si>
    <t>Номінація:  Модна жіноча укладка Голівудська хвиля</t>
  </si>
  <si>
    <t>Номінація: Зачіска з елементами плетіння</t>
  </si>
  <si>
    <t>Номінація: Креативне форбування</t>
  </si>
  <si>
    <t>без роподілу</t>
  </si>
  <si>
    <t>Номінація: Жіноча комерційна салонна  стрижка на короткому волоссі</t>
  </si>
  <si>
    <t>Номінація: Сучасні текстури</t>
  </si>
  <si>
    <t xml:space="preserve">Гончаров </t>
  </si>
  <si>
    <t>Номінація:Фантазійна зачіска з елементами пастіжерних виробів</t>
  </si>
  <si>
    <t>Балуев (стажер)</t>
  </si>
  <si>
    <t>Жовті картки у суддів-стажерів. Розбіжність балів на 3 або вище від середнього значення</t>
  </si>
  <si>
    <t>Жовтка картка. Розбіжність балів на 3 або вище від середнього значення</t>
  </si>
  <si>
    <t>Жовта картка. Бал судді номер 3 замінено з 25 на 28, згідно правил СПУ.</t>
  </si>
  <si>
    <t>Жовтка картка. Бал судді номер 5 замінено з 30 на 27, згідно правил СПУ.</t>
  </si>
  <si>
    <t>Жовтка картка судді-стажеру, згідно правил СПУ.</t>
  </si>
  <si>
    <t>Жовтка картка. Бал судді номер 3 замінено з 25 на 28, згідно правил СПУ</t>
  </si>
  <si>
    <t>Жовта картка. Бал судді номер 6 замінено з 30 на 26, згідно правил СПУ</t>
  </si>
  <si>
    <t>Жовтка картка судді-стажеру, згідно правил СПУ. Бал судді номер 6 замінено з 26 на 29, згідно правил СПУ</t>
  </si>
  <si>
    <t>Бал судді номер 3 замінено з 30 на 27, згідно правил СПУ</t>
  </si>
  <si>
    <t>Використаний заборонений елемент підтримки сітка</t>
  </si>
  <si>
    <t>олійник каріна</t>
  </si>
  <si>
    <t>кучеренко анна</t>
  </si>
  <si>
    <t>власенко наталія</t>
  </si>
  <si>
    <t>марчук ольга</t>
  </si>
  <si>
    <t>молодика михайло</t>
  </si>
  <si>
    <t>чернєй валерія</t>
  </si>
  <si>
    <t>ящуренко ольга</t>
  </si>
  <si>
    <t>білай тетяна</t>
  </si>
  <si>
    <t>Latyk Mariana</t>
  </si>
  <si>
    <t>жовківська марта</t>
  </si>
  <si>
    <t>мартинова іветта</t>
  </si>
  <si>
    <t>мошкова маргарита</t>
  </si>
  <si>
    <t>яцун оксана</t>
  </si>
  <si>
    <t>міненко аліна</t>
  </si>
  <si>
    <t>кузьміна олександра</t>
  </si>
  <si>
    <t>брачевська ірина</t>
  </si>
  <si>
    <t>чайковська зоряна</t>
  </si>
  <si>
    <t>буднік ольга</t>
  </si>
  <si>
    <t>григоренко мілана</t>
  </si>
  <si>
    <t>даниленко карина</t>
  </si>
  <si>
    <t>калюжна альона</t>
  </si>
  <si>
    <t>мережка катерина</t>
  </si>
  <si>
    <t>михайленко олена</t>
  </si>
  <si>
    <t>шишкіна юлія</t>
  </si>
  <si>
    <t>михайленко софія</t>
  </si>
  <si>
    <t>ситник олександр</t>
  </si>
  <si>
    <t>беспала аліна</t>
  </si>
  <si>
    <t>ілліна христина</t>
  </si>
  <si>
    <t>карнаухова ольга</t>
  </si>
  <si>
    <t>волошина катерина</t>
  </si>
  <si>
    <t>арюк світлана</t>
  </si>
  <si>
    <t>бабич карина</t>
  </si>
  <si>
    <t>василенко світлана</t>
  </si>
  <si>
    <t>савко найлє</t>
  </si>
  <si>
    <t>крент ольга</t>
  </si>
  <si>
    <t>галяс наталія</t>
  </si>
  <si>
    <t>заровнюк стас</t>
  </si>
  <si>
    <t>бесплала аліна</t>
  </si>
  <si>
    <t>загоруйко мілан</t>
  </si>
  <si>
    <t>страшна наталія</t>
  </si>
  <si>
    <t>замятіна юлія</t>
  </si>
  <si>
    <t>кіпаренко катерина</t>
  </si>
  <si>
    <t>кузьменко даря</t>
  </si>
  <si>
    <t>ольховська олександра</t>
  </si>
  <si>
    <t>ануфраєва лілія</t>
  </si>
  <si>
    <t>кухтій софія</t>
  </si>
  <si>
    <t>дика катерина</t>
  </si>
  <si>
    <t>островська лілія</t>
  </si>
  <si>
    <t>блінова вероніка</t>
  </si>
  <si>
    <t>гаркуша єлизавета</t>
  </si>
  <si>
    <t>ануфрієва лілія</t>
  </si>
  <si>
    <t>лисенко валерія</t>
  </si>
  <si>
    <t>шпак інна</t>
  </si>
  <si>
    <t>драга ольга</t>
  </si>
  <si>
    <t>малькова юлія</t>
  </si>
  <si>
    <t>доля елеонора</t>
  </si>
  <si>
    <t>малашенко тетяна</t>
  </si>
  <si>
    <t>ряховська софія</t>
  </si>
  <si>
    <t xml:space="preserve">Latyk Mariana </t>
  </si>
  <si>
    <t>комлик вікторія</t>
  </si>
  <si>
    <t>лемик ольга</t>
  </si>
  <si>
    <t>пічкур тетяна</t>
  </si>
  <si>
    <t>мотузко діана</t>
  </si>
  <si>
    <t>олефір софія</t>
  </si>
  <si>
    <t>устименко катерина</t>
  </si>
  <si>
    <t>шеховцова вікторія</t>
  </si>
  <si>
    <t>соколик єлизавета</t>
  </si>
  <si>
    <t>черниш юлія</t>
  </si>
  <si>
    <t>ільницька марія</t>
  </si>
  <si>
    <t>стариченко анастасія</t>
  </si>
  <si>
    <t>цвіркун ірина</t>
  </si>
  <si>
    <t>пуденко світлана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</si>
</sst>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2" borderId="0" xfId="0" applyFill="1"/>
    <xf numFmtId="0" fontId="3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6" xfId="0" applyFill="1" applyBorder="1"/>
    <xf numFmtId="0" fontId="4" fillId="0" borderId="0" xfId="0" applyFont="1"/>
    <xf numFmtId="0" fontId="0" fillId="5" borderId="6" xfId="0" applyFill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0" borderId="0" xfId="0" applyFont="1"/>
    <xf numFmtId="0" fontId="8" fillId="5" borderId="6" xfId="0" applyFont="1" applyFill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5" xfId="0" applyFont="1" applyBorder="1"/>
    <xf numFmtId="0" fontId="0" fillId="2" borderId="5" xfId="0" applyFill="1" applyBorder="1"/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5" xfId="0" applyFont="1" applyFill="1" applyBorder="1"/>
  </cellXfs>
  <cellStyles count="1">
    <cellStyle name="Обычный" xfId="0" builtinId="0"/>
  </cellStyles>
  <dxfs count="212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"/>
  <sheetViews>
    <sheetView tabSelected="1" workbookViewId="0">
      <selection activeCell="C14" sqref="C14"/>
    </sheetView>
  </sheetViews>
  <sheetFormatPr defaultRowHeight="15" x14ac:dyDescent="0.25"/>
  <cols>
    <col min="3" max="3" width="18.28515625" customWidth="1"/>
  </cols>
  <sheetData>
    <row r="1" spans="1:18" x14ac:dyDescent="0.2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 x14ac:dyDescent="0.25">
      <c r="A3" s="3" t="s">
        <v>0</v>
      </c>
      <c r="B3" s="11">
        <v>1</v>
      </c>
      <c r="C3" s="51" t="s">
        <v>24</v>
      </c>
      <c r="D3" s="51"/>
      <c r="E3" s="11">
        <v>4</v>
      </c>
      <c r="F3" s="48" t="s">
        <v>16</v>
      </c>
      <c r="G3" s="48"/>
      <c r="H3" s="48"/>
      <c r="I3" s="11"/>
      <c r="J3" s="11"/>
      <c r="K3">
        <v>1</v>
      </c>
      <c r="L3" t="s">
        <v>41</v>
      </c>
      <c r="M3" s="11"/>
      <c r="N3" s="2"/>
    </row>
    <row r="4" spans="1:18" x14ac:dyDescent="0.25">
      <c r="A4" s="3"/>
      <c r="B4" s="11">
        <v>2</v>
      </c>
      <c r="C4" s="51" t="s">
        <v>19</v>
      </c>
      <c r="D4" s="51"/>
      <c r="E4" s="11">
        <v>5</v>
      </c>
      <c r="F4" s="48" t="s">
        <v>18</v>
      </c>
      <c r="G4" s="48"/>
      <c r="H4" s="48"/>
      <c r="I4" s="11"/>
      <c r="J4" s="11"/>
      <c r="K4">
        <v>2</v>
      </c>
      <c r="L4" t="s">
        <v>42</v>
      </c>
      <c r="M4" s="11"/>
      <c r="N4" s="2"/>
    </row>
    <row r="5" spans="1:18" x14ac:dyDescent="0.25">
      <c r="A5" s="3"/>
      <c r="B5" s="11">
        <v>3</v>
      </c>
      <c r="C5" s="51" t="s">
        <v>21</v>
      </c>
      <c r="D5" s="51"/>
      <c r="E5" s="11">
        <v>6</v>
      </c>
      <c r="F5" s="48" t="s">
        <v>25</v>
      </c>
      <c r="G5" s="48"/>
      <c r="H5" s="48"/>
      <c r="I5" s="11"/>
      <c r="J5" s="11"/>
      <c r="K5" s="11"/>
      <c r="L5" s="11"/>
      <c r="M5" s="2"/>
      <c r="N5" s="3"/>
    </row>
    <row r="6" spans="1:18" x14ac:dyDescent="0.25">
      <c r="A6" s="3"/>
      <c r="B6" s="11"/>
      <c r="C6" s="11"/>
      <c r="D6" s="11"/>
      <c r="E6" s="11">
        <v>7</v>
      </c>
      <c r="F6" s="48" t="s">
        <v>26</v>
      </c>
      <c r="G6" s="48"/>
      <c r="H6" s="48"/>
      <c r="I6" s="11"/>
      <c r="J6" s="11"/>
      <c r="K6" s="11"/>
      <c r="L6" s="11"/>
      <c r="M6" s="2"/>
      <c r="N6" s="3"/>
    </row>
    <row r="7" spans="1:18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"/>
      <c r="N7" s="3"/>
    </row>
    <row r="9" spans="1:18" x14ac:dyDescent="0.25">
      <c r="A9" s="44"/>
      <c r="B9" s="44" t="s">
        <v>1</v>
      </c>
      <c r="C9" s="44" t="s">
        <v>2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44" t="s">
        <v>3</v>
      </c>
      <c r="N9" s="44" t="s">
        <v>4</v>
      </c>
      <c r="O9" s="44" t="s">
        <v>5</v>
      </c>
      <c r="P9" s="44" t="s">
        <v>6</v>
      </c>
      <c r="Q9" s="46" t="s">
        <v>7</v>
      </c>
    </row>
    <row r="10" spans="1:18" x14ac:dyDescent="0.25">
      <c r="A10" s="45"/>
      <c r="B10" s="45"/>
      <c r="C10" s="45"/>
      <c r="D10" s="4">
        <v>1</v>
      </c>
      <c r="E10" s="4">
        <v>2</v>
      </c>
      <c r="F10" s="4">
        <v>3</v>
      </c>
      <c r="G10" s="4">
        <v>4</v>
      </c>
      <c r="H10" s="4">
        <v>5</v>
      </c>
      <c r="I10" s="4">
        <v>6</v>
      </c>
      <c r="J10" s="4">
        <v>7</v>
      </c>
      <c r="K10" s="4" t="s">
        <v>9</v>
      </c>
      <c r="L10" s="4" t="s">
        <v>10</v>
      </c>
      <c r="M10" s="45"/>
      <c r="N10" s="45"/>
      <c r="O10" s="45"/>
      <c r="P10" s="45"/>
      <c r="Q10" s="47"/>
    </row>
    <row r="11" spans="1:18" x14ac:dyDescent="0.25">
      <c r="A11" s="10" t="s">
        <v>47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5">
      <c r="A12" s="6"/>
      <c r="B12" s="65">
        <v>1</v>
      </c>
      <c r="C12" s="67" t="s">
        <v>68</v>
      </c>
      <c r="D12" s="66">
        <v>29</v>
      </c>
      <c r="E12" s="6">
        <v>28</v>
      </c>
      <c r="F12" s="6">
        <v>30</v>
      </c>
      <c r="G12" s="6">
        <v>29</v>
      </c>
      <c r="H12" s="6">
        <v>30</v>
      </c>
      <c r="I12" s="6">
        <v>30</v>
      </c>
      <c r="J12" s="6">
        <v>30</v>
      </c>
      <c r="K12" s="6">
        <v>28</v>
      </c>
      <c r="L12" s="6">
        <v>30</v>
      </c>
      <c r="M12" s="7">
        <f>ROUND(N12/7,1)</f>
        <v>29.4</v>
      </c>
      <c r="N12" s="7">
        <f>D12+E12+F12+G12+H12+J12+I12</f>
        <v>206</v>
      </c>
      <c r="O12" s="8"/>
      <c r="P12" s="7">
        <f t="shared" ref="P12" si="0">N12-O12</f>
        <v>206</v>
      </c>
      <c r="Q12" s="9">
        <v>1</v>
      </c>
    </row>
    <row r="13" spans="1:18" x14ac:dyDescent="0.25">
      <c r="A13" s="10" t="s">
        <v>48</v>
      </c>
      <c r="B13" s="5"/>
      <c r="C13" s="6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8" x14ac:dyDescent="0.25">
      <c r="A14" s="6"/>
      <c r="B14" s="65">
        <v>1</v>
      </c>
      <c r="C14" s="67" t="s">
        <v>69</v>
      </c>
      <c r="D14" s="66">
        <v>30</v>
      </c>
      <c r="E14" s="6">
        <v>29</v>
      </c>
      <c r="F14" s="6">
        <v>30</v>
      </c>
      <c r="G14" s="6">
        <v>29</v>
      </c>
      <c r="H14" s="6">
        <v>29</v>
      </c>
      <c r="I14" s="6">
        <v>29</v>
      </c>
      <c r="J14" s="6">
        <v>30</v>
      </c>
      <c r="K14" s="6">
        <v>29</v>
      </c>
      <c r="L14" s="6">
        <v>29</v>
      </c>
      <c r="M14" s="7">
        <f t="shared" ref="M14" si="1">ROUND(N14/7,1)</f>
        <v>29.4</v>
      </c>
      <c r="N14" s="7">
        <f>D14+E14+F14+G14+H14+J14+I14</f>
        <v>206</v>
      </c>
      <c r="O14" s="8">
        <v>3</v>
      </c>
      <c r="P14" s="7">
        <f t="shared" ref="P14" si="2">N14-O14</f>
        <v>203</v>
      </c>
      <c r="Q14" s="9">
        <v>3</v>
      </c>
      <c r="R14" t="s">
        <v>67</v>
      </c>
    </row>
    <row r="15" spans="1:18" ht="15.75" thickBot="1" x14ac:dyDescent="0.3"/>
    <row r="16" spans="1:18" ht="15.75" thickBot="1" x14ac:dyDescent="0.3">
      <c r="A16" s="12"/>
      <c r="C16" s="13" t="s">
        <v>12</v>
      </c>
    </row>
    <row r="17" spans="1:3" ht="15.75" thickBot="1" x14ac:dyDescent="0.3">
      <c r="A17" s="14"/>
      <c r="C17" s="13" t="s">
        <v>13</v>
      </c>
    </row>
    <row r="18" spans="1:3" x14ac:dyDescent="0.25">
      <c r="C18" t="s">
        <v>11</v>
      </c>
    </row>
  </sheetData>
  <mergeCells count="16">
    <mergeCell ref="C3:D3"/>
    <mergeCell ref="F3:H3"/>
    <mergeCell ref="C4:D4"/>
    <mergeCell ref="F4:H4"/>
    <mergeCell ref="C5:D5"/>
    <mergeCell ref="F5:H5"/>
    <mergeCell ref="A9:A10"/>
    <mergeCell ref="B9:B10"/>
    <mergeCell ref="C9:C10"/>
    <mergeCell ref="D9:L9"/>
    <mergeCell ref="M9:M10"/>
    <mergeCell ref="N9:N10"/>
    <mergeCell ref="O9:O10"/>
    <mergeCell ref="P9:P10"/>
    <mergeCell ref="Q9:Q10"/>
    <mergeCell ref="F6:H6"/>
  </mergeCells>
  <conditionalFormatting sqref="D12:J12">
    <cfRule type="cellIs" dxfId="211" priority="2" operator="lessThan">
      <formula>$M$12-3</formula>
    </cfRule>
    <cfRule type="cellIs" dxfId="210" priority="4" operator="greaterThan">
      <formula>$M$12+3</formula>
    </cfRule>
    <cfRule type="cellIs" dxfId="209" priority="11" operator="greaterThanOrEqual">
      <formula>#REF!+3</formula>
    </cfRule>
    <cfRule type="cellIs" dxfId="208" priority="12" operator="lessThanOrEqual">
      <formula>#REF!-3</formula>
    </cfRule>
  </conditionalFormatting>
  <conditionalFormatting sqref="D14:J14">
    <cfRule type="cellIs" dxfId="207" priority="1" operator="lessThan">
      <formula>$M$14-3</formula>
    </cfRule>
    <cfRule type="cellIs" dxfId="206" priority="3" operator="greaterThan">
      <formula>$M$14+3</formula>
    </cfRule>
    <cfRule type="cellIs" dxfId="205" priority="5" operator="greaterThanOrEqual">
      <formula>#REF!+3</formula>
    </cfRule>
    <cfRule type="cellIs" dxfId="204" priority="6" operator="lessThanOrEqual">
      <formula>#REF!-3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2"/>
  <sheetViews>
    <sheetView workbookViewId="0">
      <selection activeCell="C25" sqref="C25"/>
    </sheetView>
  </sheetViews>
  <sheetFormatPr defaultRowHeight="15" x14ac:dyDescent="0.25"/>
  <cols>
    <col min="3" max="3" width="22" customWidth="1"/>
    <col min="16" max="16" width="10.140625" customWidth="1"/>
  </cols>
  <sheetData>
    <row r="1" spans="1:18" s="34" customFormat="1" ht="15.75" x14ac:dyDescent="0.25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18" customFormat="1" ht="12.7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8" s="18" customFormat="1" ht="12.75" x14ac:dyDescent="0.2">
      <c r="A3" s="19" t="s">
        <v>0</v>
      </c>
      <c r="B3" s="20">
        <v>1</v>
      </c>
      <c r="C3" s="52" t="s">
        <v>23</v>
      </c>
      <c r="D3" s="52"/>
      <c r="E3" s="20">
        <v>5</v>
      </c>
      <c r="F3" s="53" t="s">
        <v>21</v>
      </c>
      <c r="G3" s="53"/>
      <c r="H3" s="53"/>
      <c r="I3" s="53"/>
      <c r="J3" s="53"/>
      <c r="K3" s="20"/>
      <c r="L3" s="20" t="s">
        <v>41</v>
      </c>
      <c r="M3" s="17"/>
    </row>
    <row r="4" spans="1:18" s="18" customFormat="1" ht="12.75" x14ac:dyDescent="0.2">
      <c r="A4" s="19"/>
      <c r="B4" s="20">
        <v>2</v>
      </c>
      <c r="C4" s="52" t="s">
        <v>19</v>
      </c>
      <c r="D4" s="52"/>
      <c r="E4" s="20">
        <v>6</v>
      </c>
      <c r="F4" s="53" t="s">
        <v>25</v>
      </c>
      <c r="G4" s="53"/>
      <c r="H4" s="53"/>
      <c r="I4" s="53"/>
      <c r="J4" s="53"/>
      <c r="K4" s="20"/>
      <c r="L4" s="20" t="s">
        <v>42</v>
      </c>
      <c r="M4" s="17"/>
    </row>
    <row r="5" spans="1:18" s="18" customFormat="1" ht="12.75" x14ac:dyDescent="0.2">
      <c r="A5" s="19"/>
      <c r="B5" s="20">
        <v>3</v>
      </c>
      <c r="C5" s="52" t="s">
        <v>18</v>
      </c>
      <c r="D5" s="52"/>
      <c r="E5" s="20">
        <v>7</v>
      </c>
      <c r="F5" s="53" t="s">
        <v>26</v>
      </c>
      <c r="G5" s="53"/>
      <c r="H5" s="53"/>
      <c r="I5" s="53"/>
      <c r="J5" s="53"/>
      <c r="K5" s="17"/>
      <c r="L5" s="17"/>
      <c r="M5" s="19"/>
    </row>
    <row r="6" spans="1:18" s="18" customFormat="1" ht="12.75" x14ac:dyDescent="0.2">
      <c r="A6" s="19"/>
      <c r="B6" s="20">
        <v>4</v>
      </c>
      <c r="C6" s="20" t="s">
        <v>16</v>
      </c>
      <c r="D6" s="20"/>
      <c r="E6" s="20"/>
      <c r="F6" s="53"/>
      <c r="G6" s="53"/>
      <c r="H6" s="53"/>
      <c r="I6" s="53"/>
      <c r="J6" s="53"/>
      <c r="K6" s="20"/>
      <c r="L6" s="17"/>
      <c r="M6" s="19"/>
    </row>
    <row r="7" spans="1:18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53"/>
      <c r="K7" s="17"/>
      <c r="L7" s="20"/>
    </row>
    <row r="8" spans="1:18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57"/>
      <c r="M8" s="54" t="s">
        <v>3</v>
      </c>
      <c r="N8" s="54" t="s">
        <v>4</v>
      </c>
      <c r="O8" s="54" t="s">
        <v>5</v>
      </c>
      <c r="P8" s="54" t="s">
        <v>6</v>
      </c>
      <c r="Q8" s="58" t="s">
        <v>7</v>
      </c>
    </row>
    <row r="9" spans="1:18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 t="s">
        <v>9</v>
      </c>
      <c r="L9" s="21" t="s">
        <v>10</v>
      </c>
      <c r="M9" s="55"/>
      <c r="N9" s="55"/>
      <c r="O9" s="55"/>
      <c r="P9" s="55"/>
      <c r="Q9" s="59"/>
    </row>
    <row r="10" spans="1:18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8" s="18" customFormat="1" x14ac:dyDescent="0.25">
      <c r="A11" s="24"/>
      <c r="B11" s="69">
        <v>1</v>
      </c>
      <c r="C11" s="67" t="s">
        <v>108</v>
      </c>
      <c r="D11" s="70">
        <v>27</v>
      </c>
      <c r="E11" s="24">
        <v>27</v>
      </c>
      <c r="F11" s="24">
        <v>27</v>
      </c>
      <c r="G11" s="24">
        <v>27</v>
      </c>
      <c r="H11" s="41">
        <v>27</v>
      </c>
      <c r="I11" s="24">
        <v>27</v>
      </c>
      <c r="J11" s="24">
        <v>27</v>
      </c>
      <c r="K11" s="24">
        <v>27</v>
      </c>
      <c r="L11" s="24">
        <v>27</v>
      </c>
      <c r="M11" s="25">
        <f>ROUND(N11/7,1)</f>
        <v>27</v>
      </c>
      <c r="N11" s="25">
        <f>E11+F11+G11+J11+D11+H11+I11</f>
        <v>189</v>
      </c>
      <c r="O11" s="26"/>
      <c r="P11" s="25">
        <f t="shared" ref="P11:P26" si="0">N11-O11</f>
        <v>189</v>
      </c>
      <c r="Q11" s="27"/>
      <c r="R11" s="18" t="s">
        <v>61</v>
      </c>
    </row>
    <row r="12" spans="1:18" s="18" customFormat="1" x14ac:dyDescent="0.25">
      <c r="A12" s="24"/>
      <c r="B12" s="69">
        <v>2</v>
      </c>
      <c r="C12" s="67" t="s">
        <v>109</v>
      </c>
      <c r="D12" s="70">
        <v>29</v>
      </c>
      <c r="E12" s="24">
        <v>29</v>
      </c>
      <c r="F12" s="24">
        <v>28</v>
      </c>
      <c r="G12" s="24">
        <v>29</v>
      </c>
      <c r="H12" s="24">
        <v>29</v>
      </c>
      <c r="I12" s="24">
        <v>28</v>
      </c>
      <c r="J12" s="24">
        <v>29</v>
      </c>
      <c r="K12" s="24">
        <v>28</v>
      </c>
      <c r="L12" s="24">
        <v>30</v>
      </c>
      <c r="M12" s="25">
        <f t="shared" ref="M12:M26" si="1">ROUND(N12/7,1)</f>
        <v>28.7</v>
      </c>
      <c r="N12" s="25">
        <f t="shared" ref="N12:N26" si="2">E12+F12+G12+J12+D12+H12+I12</f>
        <v>201</v>
      </c>
      <c r="O12" s="26"/>
      <c r="P12" s="25">
        <f t="shared" si="0"/>
        <v>201</v>
      </c>
      <c r="Q12" s="27">
        <v>2</v>
      </c>
    </row>
    <row r="13" spans="1:18" s="18" customFormat="1" x14ac:dyDescent="0.25">
      <c r="A13" s="24"/>
      <c r="B13" s="69">
        <v>3</v>
      </c>
      <c r="C13" s="67" t="s">
        <v>110</v>
      </c>
      <c r="D13" s="70">
        <v>30</v>
      </c>
      <c r="E13" s="24">
        <v>30</v>
      </c>
      <c r="F13" s="24">
        <v>30</v>
      </c>
      <c r="G13" s="24">
        <v>30</v>
      </c>
      <c r="H13" s="24">
        <v>28</v>
      </c>
      <c r="I13" s="24">
        <v>30</v>
      </c>
      <c r="J13" s="24">
        <v>30</v>
      </c>
      <c r="K13" s="24">
        <v>30</v>
      </c>
      <c r="L13" s="24">
        <v>29</v>
      </c>
      <c r="M13" s="25">
        <f t="shared" si="1"/>
        <v>29.7</v>
      </c>
      <c r="N13" s="25">
        <f t="shared" si="2"/>
        <v>208</v>
      </c>
      <c r="O13" s="26"/>
      <c r="P13" s="25">
        <f t="shared" si="0"/>
        <v>208</v>
      </c>
      <c r="Q13" s="27">
        <v>1</v>
      </c>
    </row>
    <row r="14" spans="1:18" s="18" customFormat="1" x14ac:dyDescent="0.25">
      <c r="A14" s="24"/>
      <c r="B14" s="69">
        <v>4</v>
      </c>
      <c r="C14" s="67" t="s">
        <v>111</v>
      </c>
      <c r="D14" s="70">
        <v>28</v>
      </c>
      <c r="E14" s="24">
        <v>28</v>
      </c>
      <c r="F14" s="24">
        <v>29</v>
      </c>
      <c r="G14" s="24">
        <v>28</v>
      </c>
      <c r="H14" s="24">
        <v>27</v>
      </c>
      <c r="I14" s="24">
        <v>29</v>
      </c>
      <c r="J14" s="24">
        <v>28</v>
      </c>
      <c r="K14" s="24">
        <v>29</v>
      </c>
      <c r="L14" s="24">
        <v>28</v>
      </c>
      <c r="M14" s="25">
        <f t="shared" si="1"/>
        <v>28.1</v>
      </c>
      <c r="N14" s="25">
        <f t="shared" si="2"/>
        <v>197</v>
      </c>
      <c r="O14" s="26"/>
      <c r="P14" s="25">
        <f t="shared" si="0"/>
        <v>197</v>
      </c>
      <c r="Q14" s="27">
        <v>3</v>
      </c>
    </row>
    <row r="15" spans="1:18" s="18" customFormat="1" ht="12.75" x14ac:dyDescent="0.2">
      <c r="A15" s="22" t="s">
        <v>37</v>
      </c>
      <c r="B15" s="23"/>
      <c r="C15" s="7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8" s="18" customFormat="1" x14ac:dyDescent="0.25">
      <c r="A16" s="24"/>
      <c r="B16" s="69">
        <v>1</v>
      </c>
      <c r="C16" s="67" t="s">
        <v>112</v>
      </c>
      <c r="D16" s="70">
        <v>30</v>
      </c>
      <c r="E16" s="24">
        <v>29</v>
      </c>
      <c r="F16" s="24">
        <v>30</v>
      </c>
      <c r="G16" s="24">
        <v>29</v>
      </c>
      <c r="H16" s="24">
        <v>30</v>
      </c>
      <c r="I16" s="24">
        <v>30</v>
      </c>
      <c r="J16" s="24">
        <v>30</v>
      </c>
      <c r="K16" s="24">
        <v>29</v>
      </c>
      <c r="L16" s="24">
        <v>29</v>
      </c>
      <c r="M16" s="25">
        <f t="shared" si="1"/>
        <v>29.7</v>
      </c>
      <c r="N16" s="25">
        <f t="shared" si="2"/>
        <v>208</v>
      </c>
      <c r="O16" s="26"/>
      <c r="P16" s="25">
        <f t="shared" si="0"/>
        <v>208</v>
      </c>
      <c r="Q16" s="27">
        <v>1</v>
      </c>
    </row>
    <row r="17" spans="1:17" s="18" customFormat="1" x14ac:dyDescent="0.25">
      <c r="A17" s="24"/>
      <c r="B17" s="69">
        <v>2</v>
      </c>
      <c r="C17" s="67" t="s">
        <v>113</v>
      </c>
      <c r="D17" s="70">
        <v>28</v>
      </c>
      <c r="E17" s="24">
        <v>28</v>
      </c>
      <c r="F17" s="24">
        <v>28</v>
      </c>
      <c r="G17" s="24">
        <v>28</v>
      </c>
      <c r="H17" s="24">
        <v>29</v>
      </c>
      <c r="I17" s="24">
        <v>29</v>
      </c>
      <c r="J17" s="24">
        <v>29</v>
      </c>
      <c r="K17" s="24">
        <v>28</v>
      </c>
      <c r="L17" s="24">
        <v>28</v>
      </c>
      <c r="M17" s="25">
        <f t="shared" si="1"/>
        <v>28.4</v>
      </c>
      <c r="N17" s="25">
        <f t="shared" si="2"/>
        <v>199</v>
      </c>
      <c r="O17" s="26"/>
      <c r="P17" s="25">
        <f t="shared" si="0"/>
        <v>199</v>
      </c>
      <c r="Q17" s="27">
        <v>2</v>
      </c>
    </row>
    <row r="18" spans="1:17" s="18" customFormat="1" ht="12.75" x14ac:dyDescent="0.2">
      <c r="A18" s="22" t="s">
        <v>38</v>
      </c>
      <c r="B18" s="23"/>
      <c r="C18" s="71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s="18" customFormat="1" x14ac:dyDescent="0.25">
      <c r="A19" s="24"/>
      <c r="B19" s="69">
        <v>1</v>
      </c>
      <c r="C19" s="67" t="s">
        <v>75</v>
      </c>
      <c r="D19" s="70">
        <v>27</v>
      </c>
      <c r="E19" s="24">
        <v>27</v>
      </c>
      <c r="F19" s="24">
        <v>30</v>
      </c>
      <c r="G19" s="24">
        <v>27</v>
      </c>
      <c r="H19" s="24">
        <v>28</v>
      </c>
      <c r="I19" s="24">
        <v>27</v>
      </c>
      <c r="J19" s="24">
        <v>30</v>
      </c>
      <c r="K19" s="24">
        <v>28</v>
      </c>
      <c r="L19" s="24">
        <v>28</v>
      </c>
      <c r="M19" s="25">
        <f t="shared" si="1"/>
        <v>28</v>
      </c>
      <c r="N19" s="25">
        <f t="shared" si="2"/>
        <v>196</v>
      </c>
      <c r="O19" s="26"/>
      <c r="P19" s="25">
        <f t="shared" si="0"/>
        <v>196</v>
      </c>
      <c r="Q19" s="27">
        <v>3</v>
      </c>
    </row>
    <row r="20" spans="1:17" s="18" customFormat="1" x14ac:dyDescent="0.25">
      <c r="A20" s="24"/>
      <c r="B20" s="69">
        <v>2</v>
      </c>
      <c r="C20" s="67" t="s">
        <v>102</v>
      </c>
      <c r="D20" s="70">
        <v>30</v>
      </c>
      <c r="E20" s="24">
        <v>30</v>
      </c>
      <c r="F20" s="24">
        <v>29</v>
      </c>
      <c r="G20" s="24">
        <v>30</v>
      </c>
      <c r="H20" s="24">
        <v>30</v>
      </c>
      <c r="I20" s="24">
        <v>29</v>
      </c>
      <c r="J20" s="24">
        <v>29</v>
      </c>
      <c r="K20" s="24">
        <v>30</v>
      </c>
      <c r="L20" s="24">
        <v>30</v>
      </c>
      <c r="M20" s="25">
        <f t="shared" si="1"/>
        <v>29.6</v>
      </c>
      <c r="N20" s="25">
        <f>E20+F20+G20+J20+D20+H20+I20</f>
        <v>207</v>
      </c>
      <c r="O20" s="26"/>
      <c r="P20" s="25">
        <f t="shared" si="0"/>
        <v>207</v>
      </c>
      <c r="Q20" s="27">
        <v>1</v>
      </c>
    </row>
    <row r="21" spans="1:17" s="18" customFormat="1" x14ac:dyDescent="0.25">
      <c r="A21" s="24"/>
      <c r="B21" s="69">
        <v>3</v>
      </c>
      <c r="C21" s="67" t="s">
        <v>76</v>
      </c>
      <c r="D21" s="70">
        <v>29</v>
      </c>
      <c r="E21" s="24">
        <v>29</v>
      </c>
      <c r="F21" s="24">
        <v>28</v>
      </c>
      <c r="G21" s="24">
        <v>29</v>
      </c>
      <c r="H21" s="24">
        <v>29</v>
      </c>
      <c r="I21" s="24">
        <v>30</v>
      </c>
      <c r="J21" s="24">
        <v>28</v>
      </c>
      <c r="K21" s="24">
        <v>29</v>
      </c>
      <c r="L21" s="24">
        <v>29</v>
      </c>
      <c r="M21" s="25">
        <f t="shared" si="1"/>
        <v>28.9</v>
      </c>
      <c r="N21" s="25">
        <f t="shared" si="2"/>
        <v>202</v>
      </c>
      <c r="O21" s="26"/>
      <c r="P21" s="25">
        <f t="shared" si="0"/>
        <v>202</v>
      </c>
      <c r="Q21" s="27">
        <v>2</v>
      </c>
    </row>
    <row r="22" spans="1:17" s="18" customFormat="1" x14ac:dyDescent="0.25">
      <c r="A22" s="24"/>
      <c r="B22" s="69">
        <v>4</v>
      </c>
      <c r="C22" s="67" t="s">
        <v>114</v>
      </c>
      <c r="D22" s="70">
        <v>28</v>
      </c>
      <c r="E22" s="24">
        <v>28</v>
      </c>
      <c r="F22" s="24">
        <v>27</v>
      </c>
      <c r="G22" s="24">
        <v>28</v>
      </c>
      <c r="H22" s="24">
        <v>27</v>
      </c>
      <c r="I22" s="24">
        <v>28</v>
      </c>
      <c r="J22" s="24">
        <v>27</v>
      </c>
      <c r="K22" s="24">
        <v>27</v>
      </c>
      <c r="L22" s="24">
        <v>27</v>
      </c>
      <c r="M22" s="25">
        <f t="shared" si="1"/>
        <v>27.6</v>
      </c>
      <c r="N22" s="25">
        <f t="shared" si="2"/>
        <v>193</v>
      </c>
      <c r="O22" s="26"/>
      <c r="P22" s="25">
        <f t="shared" si="0"/>
        <v>193</v>
      </c>
      <c r="Q22" s="27"/>
    </row>
    <row r="23" spans="1:17" s="18" customFormat="1" ht="12.75" x14ac:dyDescent="0.2">
      <c r="A23" s="22" t="s">
        <v>39</v>
      </c>
      <c r="B23" s="23"/>
      <c r="C23" s="7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18" customFormat="1" x14ac:dyDescent="0.25">
      <c r="A24" s="24"/>
      <c r="B24" s="69">
        <v>1</v>
      </c>
      <c r="C24" s="67" t="s">
        <v>83</v>
      </c>
      <c r="D24" s="70">
        <v>28</v>
      </c>
      <c r="E24" s="24">
        <v>29</v>
      </c>
      <c r="F24" s="24">
        <v>29</v>
      </c>
      <c r="G24" s="24">
        <v>28</v>
      </c>
      <c r="H24" s="24">
        <v>29</v>
      </c>
      <c r="I24" s="24">
        <v>28</v>
      </c>
      <c r="J24" s="24">
        <v>29</v>
      </c>
      <c r="K24" s="24">
        <v>27</v>
      </c>
      <c r="L24" s="24">
        <v>28</v>
      </c>
      <c r="M24" s="25">
        <f t="shared" si="1"/>
        <v>28.6</v>
      </c>
      <c r="N24" s="25">
        <f t="shared" si="2"/>
        <v>200</v>
      </c>
      <c r="O24" s="26"/>
      <c r="P24" s="25">
        <f t="shared" si="0"/>
        <v>200</v>
      </c>
      <c r="Q24" s="27">
        <v>3</v>
      </c>
    </row>
    <row r="25" spans="1:17" s="18" customFormat="1" x14ac:dyDescent="0.25">
      <c r="A25" s="24"/>
      <c r="B25" s="69">
        <v>2</v>
      </c>
      <c r="C25" s="67" t="s">
        <v>115</v>
      </c>
      <c r="D25" s="70">
        <v>30</v>
      </c>
      <c r="E25" s="24">
        <v>30</v>
      </c>
      <c r="F25" s="24">
        <v>28</v>
      </c>
      <c r="G25" s="24">
        <v>30</v>
      </c>
      <c r="H25" s="24">
        <v>30</v>
      </c>
      <c r="I25" s="24">
        <v>29</v>
      </c>
      <c r="J25" s="24">
        <v>30</v>
      </c>
      <c r="K25" s="24">
        <v>28</v>
      </c>
      <c r="L25" s="24">
        <v>30</v>
      </c>
      <c r="M25" s="25">
        <f t="shared" si="1"/>
        <v>29.6</v>
      </c>
      <c r="N25" s="25">
        <f t="shared" si="2"/>
        <v>207</v>
      </c>
      <c r="O25" s="26"/>
      <c r="P25" s="25">
        <f t="shared" si="0"/>
        <v>207</v>
      </c>
      <c r="Q25" s="27">
        <v>1</v>
      </c>
    </row>
    <row r="26" spans="1:17" s="18" customFormat="1" x14ac:dyDescent="0.25">
      <c r="A26" s="24"/>
      <c r="B26" s="69">
        <v>3</v>
      </c>
      <c r="C26" s="67" t="s">
        <v>97</v>
      </c>
      <c r="D26" s="70">
        <v>29</v>
      </c>
      <c r="E26" s="24">
        <v>28</v>
      </c>
      <c r="F26" s="24">
        <v>30</v>
      </c>
      <c r="G26" s="24">
        <v>29</v>
      </c>
      <c r="H26" s="24">
        <v>28</v>
      </c>
      <c r="I26" s="24">
        <v>30</v>
      </c>
      <c r="J26" s="24">
        <v>28</v>
      </c>
      <c r="K26" s="24">
        <v>29</v>
      </c>
      <c r="L26" s="24">
        <v>29</v>
      </c>
      <c r="M26" s="25">
        <f t="shared" si="1"/>
        <v>28.9</v>
      </c>
      <c r="N26" s="25">
        <f t="shared" si="2"/>
        <v>202</v>
      </c>
      <c r="O26" s="26"/>
      <c r="P26" s="25">
        <f t="shared" si="0"/>
        <v>202</v>
      </c>
      <c r="Q26" s="27">
        <v>2</v>
      </c>
    </row>
    <row r="27" spans="1:17" s="18" customFormat="1" ht="13.5" thickBot="1" x14ac:dyDescent="0.25"/>
    <row r="28" spans="1:17" s="18" customFormat="1" ht="13.5" thickBot="1" x14ac:dyDescent="0.25">
      <c r="A28" s="28"/>
      <c r="C28" s="29" t="s">
        <v>43</v>
      </c>
    </row>
    <row r="29" spans="1:17" s="18" customFormat="1" ht="13.5" thickBot="1" x14ac:dyDescent="0.25">
      <c r="A29" s="30"/>
      <c r="C29" s="29" t="s">
        <v>44</v>
      </c>
    </row>
    <row r="30" spans="1:17" s="18" customFormat="1" ht="12.75" x14ac:dyDescent="0.2">
      <c r="C30" s="18" t="s">
        <v>11</v>
      </c>
    </row>
    <row r="31" spans="1:17" s="18" customFormat="1" ht="12.75" x14ac:dyDescent="0.2"/>
    <row r="32" spans="1:17" s="18" customFormat="1" ht="12.75" x14ac:dyDescent="0.2"/>
  </sheetData>
  <mergeCells count="17">
    <mergeCell ref="F6:J6"/>
    <mergeCell ref="C3:D3"/>
    <mergeCell ref="F3:J3"/>
    <mergeCell ref="C4:D4"/>
    <mergeCell ref="F4:J4"/>
    <mergeCell ref="C5:D5"/>
    <mergeCell ref="F5:J5"/>
    <mergeCell ref="M8:M9"/>
    <mergeCell ref="N8:N9"/>
    <mergeCell ref="O8:O9"/>
    <mergeCell ref="P8:P9"/>
    <mergeCell ref="Q8:Q9"/>
    <mergeCell ref="A8:A9"/>
    <mergeCell ref="B8:B9"/>
    <mergeCell ref="C8:C9"/>
    <mergeCell ref="D8:L8"/>
    <mergeCell ref="F7:J7"/>
  </mergeCells>
  <conditionalFormatting sqref="D11:J11">
    <cfRule type="cellIs" dxfId="107" priority="27" operator="greaterThanOrEqual">
      <formula>$M$11+3</formula>
    </cfRule>
    <cfRule type="cellIs" dxfId="106" priority="28" operator="lessThanOrEqual">
      <formula>$M$11-3</formula>
    </cfRule>
  </conditionalFormatting>
  <conditionalFormatting sqref="D12:J12">
    <cfRule type="cellIs" dxfId="105" priority="29" operator="greaterThanOrEqual">
      <formula>$M$12+3</formula>
    </cfRule>
    <cfRule type="cellIs" dxfId="104" priority="30" operator="lessThanOrEqual">
      <formula>$M$12-3</formula>
    </cfRule>
  </conditionalFormatting>
  <conditionalFormatting sqref="D13:J13">
    <cfRule type="cellIs" dxfId="103" priority="31" operator="greaterThanOrEqual">
      <formula>$M$13+3</formula>
    </cfRule>
    <cfRule type="cellIs" dxfId="102" priority="32" operator="lessThanOrEqual">
      <formula>$M$13-3</formula>
    </cfRule>
  </conditionalFormatting>
  <conditionalFormatting sqref="D14:J14">
    <cfRule type="cellIs" dxfId="101" priority="35" operator="greaterThanOrEqual">
      <formula>$M$14+3</formula>
    </cfRule>
    <cfRule type="cellIs" dxfId="100" priority="36" operator="lessThanOrEqual">
      <formula>$M$14-3</formula>
    </cfRule>
  </conditionalFormatting>
  <conditionalFormatting sqref="D16:J16">
    <cfRule type="cellIs" dxfId="99" priority="33" operator="greaterThanOrEqual">
      <formula>$M$16+3</formula>
    </cfRule>
    <cfRule type="cellIs" dxfId="98" priority="34" operator="lessThanOrEqual">
      <formula>$M$16-3</formula>
    </cfRule>
  </conditionalFormatting>
  <conditionalFormatting sqref="D17:J17">
    <cfRule type="cellIs" dxfId="97" priority="43" operator="greaterThanOrEqual">
      <formula>$M$17+3</formula>
    </cfRule>
    <cfRule type="cellIs" dxfId="96" priority="44" operator="lessThanOrEqual">
      <formula>$M$17-3</formula>
    </cfRule>
  </conditionalFormatting>
  <conditionalFormatting sqref="D19:J19">
    <cfRule type="cellIs" dxfId="95" priority="45" operator="greaterThanOrEqual">
      <formula>$M$19+3</formula>
    </cfRule>
    <cfRule type="cellIs" dxfId="94" priority="46" operator="lessThanOrEqual">
      <formula>$M$19-3</formula>
    </cfRule>
  </conditionalFormatting>
  <conditionalFormatting sqref="D20:J20">
    <cfRule type="cellIs" dxfId="93" priority="41" operator="greaterThanOrEqual">
      <formula>$M$20+3</formula>
    </cfRule>
    <cfRule type="cellIs" dxfId="92" priority="42" operator="lessThanOrEqual">
      <formula>$M$20-3</formula>
    </cfRule>
  </conditionalFormatting>
  <conditionalFormatting sqref="D21:J21">
    <cfRule type="cellIs" dxfId="91" priority="39" operator="greaterThanOrEqual">
      <formula>$M$21+3</formula>
    </cfRule>
    <cfRule type="cellIs" dxfId="90" priority="40" operator="lessThanOrEqual">
      <formula>$M$21-3</formula>
    </cfRule>
  </conditionalFormatting>
  <conditionalFormatting sqref="D22:J22">
    <cfRule type="cellIs" dxfId="89" priority="37" operator="greaterThanOrEqual">
      <formula>$M$22+3</formula>
    </cfRule>
    <cfRule type="cellIs" dxfId="88" priority="38" operator="lessThanOrEqual">
      <formula>$M$22-3</formula>
    </cfRule>
  </conditionalFormatting>
  <conditionalFormatting sqref="D24:J24">
    <cfRule type="cellIs" dxfId="87" priority="19" operator="greaterThanOrEqual">
      <formula>$M$24+3</formula>
    </cfRule>
    <cfRule type="cellIs" dxfId="86" priority="20" operator="lessThanOrEqual">
      <formula>$M$24-3</formula>
    </cfRule>
  </conditionalFormatting>
  <conditionalFormatting sqref="D25:J25">
    <cfRule type="cellIs" dxfId="85" priority="21" operator="greaterThanOrEqual">
      <formula>$M$25+3</formula>
    </cfRule>
    <cfRule type="cellIs" dxfId="84" priority="22" operator="lessThanOrEqual">
      <formula>$M$25-3</formula>
    </cfRule>
  </conditionalFormatting>
  <conditionalFormatting sqref="D26:J26">
    <cfRule type="cellIs" dxfId="83" priority="11" operator="greaterThanOrEqual">
      <formula>$M$26+3</formula>
    </cfRule>
    <cfRule type="cellIs" dxfId="82" priority="12" operator="lessThanOrEqual">
      <formula>$M$26-3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3"/>
  <sheetViews>
    <sheetView workbookViewId="0">
      <selection activeCell="C26" sqref="C26"/>
    </sheetView>
  </sheetViews>
  <sheetFormatPr defaultRowHeight="15" x14ac:dyDescent="0.25"/>
  <cols>
    <col min="3" max="3" width="23.7109375" customWidth="1"/>
    <col min="15" max="15" width="10.140625" customWidth="1"/>
  </cols>
  <sheetData>
    <row r="1" spans="1:18" s="34" customFormat="1" ht="15.75" x14ac:dyDescent="0.25">
      <c r="A1" s="32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s="18" customFormat="1" ht="12.75" x14ac:dyDescent="0.2">
      <c r="A3" s="19" t="s">
        <v>0</v>
      </c>
      <c r="B3" s="20">
        <v>1</v>
      </c>
      <c r="C3" s="18" t="s">
        <v>23</v>
      </c>
      <c r="E3" s="20">
        <v>5</v>
      </c>
      <c r="F3" s="20" t="s">
        <v>14</v>
      </c>
      <c r="G3" s="20"/>
      <c r="H3" s="20"/>
      <c r="I3" s="20"/>
      <c r="J3" s="20"/>
      <c r="K3" s="20" t="s">
        <v>41</v>
      </c>
      <c r="L3" s="20"/>
      <c r="M3" s="17"/>
    </row>
    <row r="4" spans="1:18" s="18" customFormat="1" ht="12.75" x14ac:dyDescent="0.2">
      <c r="A4" s="19"/>
      <c r="B4" s="20">
        <v>2</v>
      </c>
      <c r="C4" s="18" t="s">
        <v>27</v>
      </c>
      <c r="E4" s="20">
        <v>6</v>
      </c>
      <c r="F4" s="20" t="s">
        <v>25</v>
      </c>
      <c r="G4" s="20"/>
      <c r="H4" s="20"/>
      <c r="I4" s="20"/>
      <c r="J4" s="20"/>
      <c r="K4" s="20" t="s">
        <v>42</v>
      </c>
      <c r="L4" s="20"/>
      <c r="M4" s="17"/>
    </row>
    <row r="5" spans="1:18" s="18" customFormat="1" ht="12.75" x14ac:dyDescent="0.2">
      <c r="A5" s="19"/>
      <c r="B5" s="20">
        <v>3</v>
      </c>
      <c r="C5" s="18" t="s">
        <v>28</v>
      </c>
      <c r="E5" s="20">
        <v>7</v>
      </c>
      <c r="F5" s="20" t="s">
        <v>29</v>
      </c>
      <c r="G5" s="20"/>
      <c r="H5" s="20"/>
      <c r="I5" s="20"/>
      <c r="J5" s="20"/>
      <c r="K5" s="17"/>
      <c r="L5" s="17"/>
      <c r="M5" s="19"/>
    </row>
    <row r="6" spans="1:18" s="18" customFormat="1" ht="12.75" x14ac:dyDescent="0.2">
      <c r="A6" s="19"/>
      <c r="B6" s="20">
        <v>4</v>
      </c>
      <c r="C6" s="20" t="s">
        <v>17</v>
      </c>
      <c r="D6" s="20"/>
      <c r="E6" s="20"/>
      <c r="F6" s="53"/>
      <c r="G6" s="53"/>
      <c r="H6" s="53"/>
      <c r="I6" s="53"/>
      <c r="J6" s="53"/>
      <c r="K6" s="20"/>
      <c r="L6" s="17"/>
      <c r="M6" s="19"/>
    </row>
    <row r="7" spans="1:18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53"/>
      <c r="K7" s="17"/>
      <c r="L7" s="20"/>
    </row>
    <row r="8" spans="1:18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57"/>
      <c r="M8" s="54" t="s">
        <v>3</v>
      </c>
      <c r="N8" s="54" t="s">
        <v>4</v>
      </c>
      <c r="O8" s="54" t="s">
        <v>5</v>
      </c>
      <c r="P8" s="54" t="s">
        <v>6</v>
      </c>
      <c r="Q8" s="58" t="s">
        <v>7</v>
      </c>
    </row>
    <row r="9" spans="1:18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 t="s">
        <v>9</v>
      </c>
      <c r="L9" s="21" t="s">
        <v>10</v>
      </c>
      <c r="M9" s="55"/>
      <c r="N9" s="55"/>
      <c r="O9" s="55"/>
      <c r="P9" s="55"/>
      <c r="Q9" s="59"/>
    </row>
    <row r="10" spans="1:18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8" s="18" customFormat="1" x14ac:dyDescent="0.25">
      <c r="A11" s="24"/>
      <c r="B11" s="69">
        <v>1</v>
      </c>
      <c r="C11" s="67" t="s">
        <v>116</v>
      </c>
      <c r="D11" s="70">
        <v>28</v>
      </c>
      <c r="E11" s="24">
        <v>28</v>
      </c>
      <c r="F11" s="24">
        <v>30</v>
      </c>
      <c r="G11" s="24">
        <v>28</v>
      </c>
      <c r="H11" s="24">
        <v>27</v>
      </c>
      <c r="I11" s="24">
        <v>28</v>
      </c>
      <c r="J11" s="24">
        <v>28</v>
      </c>
      <c r="K11" s="24">
        <v>29</v>
      </c>
      <c r="L11" s="24">
        <v>28</v>
      </c>
      <c r="M11" s="25">
        <f>ROUND(N11/7,1)</f>
        <v>28.1</v>
      </c>
      <c r="N11" s="25">
        <f>E11+F11+G11+J11+D11+H11+I11</f>
        <v>197</v>
      </c>
      <c r="O11" s="26"/>
      <c r="P11" s="25">
        <f t="shared" ref="P11:P29" si="0">N11-O11</f>
        <v>197</v>
      </c>
      <c r="Q11" s="27">
        <v>3</v>
      </c>
    </row>
    <row r="12" spans="1:18" s="18" customFormat="1" x14ac:dyDescent="0.25">
      <c r="A12" s="24"/>
      <c r="B12" s="69">
        <v>2</v>
      </c>
      <c r="C12" s="67" t="s">
        <v>117</v>
      </c>
      <c r="D12" s="70">
        <v>29</v>
      </c>
      <c r="E12" s="24">
        <v>29</v>
      </c>
      <c r="F12" s="24">
        <v>28</v>
      </c>
      <c r="G12" s="24">
        <v>29</v>
      </c>
      <c r="H12" s="24">
        <v>28</v>
      </c>
      <c r="I12" s="24">
        <v>29</v>
      </c>
      <c r="J12" s="24">
        <v>30</v>
      </c>
      <c r="K12" s="24">
        <v>27</v>
      </c>
      <c r="L12" s="24">
        <v>30</v>
      </c>
      <c r="M12" s="25">
        <f t="shared" ref="M12:M29" si="1">ROUND(N12/7,1)</f>
        <v>28.9</v>
      </c>
      <c r="N12" s="25">
        <f t="shared" ref="N12:N29" si="2">E12+F12+G12+J12+D12+H12+I12</f>
        <v>202</v>
      </c>
      <c r="O12" s="26"/>
      <c r="P12" s="25">
        <f t="shared" si="0"/>
        <v>202</v>
      </c>
      <c r="Q12" s="27">
        <v>2</v>
      </c>
    </row>
    <row r="13" spans="1:18" s="18" customFormat="1" x14ac:dyDescent="0.25">
      <c r="A13" s="24"/>
      <c r="B13" s="69">
        <v>3</v>
      </c>
      <c r="C13" s="67" t="s">
        <v>89</v>
      </c>
      <c r="D13" s="70">
        <v>30</v>
      </c>
      <c r="E13" s="24">
        <v>30</v>
      </c>
      <c r="F13" s="24">
        <v>29</v>
      </c>
      <c r="G13" s="24">
        <v>30</v>
      </c>
      <c r="H13" s="24">
        <v>29</v>
      </c>
      <c r="I13" s="24">
        <v>30</v>
      </c>
      <c r="J13" s="24">
        <v>29</v>
      </c>
      <c r="K13" s="24">
        <v>28</v>
      </c>
      <c r="L13" s="24">
        <v>29</v>
      </c>
      <c r="M13" s="25">
        <f t="shared" si="1"/>
        <v>29.6</v>
      </c>
      <c r="N13" s="25">
        <f t="shared" si="2"/>
        <v>207</v>
      </c>
      <c r="O13" s="26"/>
      <c r="P13" s="25">
        <f t="shared" si="0"/>
        <v>207</v>
      </c>
      <c r="Q13" s="27">
        <v>1</v>
      </c>
    </row>
    <row r="14" spans="1:18" s="18" customFormat="1" ht="12.75" x14ac:dyDescent="0.2">
      <c r="A14" s="22" t="s">
        <v>37</v>
      </c>
      <c r="B14" s="23"/>
      <c r="C14" s="7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8" s="18" customFormat="1" x14ac:dyDescent="0.25">
      <c r="A15" s="24"/>
      <c r="B15" s="69">
        <v>1</v>
      </c>
      <c r="C15" s="67" t="s">
        <v>118</v>
      </c>
      <c r="D15" s="70">
        <v>28</v>
      </c>
      <c r="E15" s="24">
        <v>27</v>
      </c>
      <c r="F15" s="24">
        <v>30</v>
      </c>
      <c r="G15" s="24">
        <v>28</v>
      </c>
      <c r="H15" s="24">
        <v>30</v>
      </c>
      <c r="I15" s="24">
        <v>28</v>
      </c>
      <c r="J15" s="24">
        <v>27</v>
      </c>
      <c r="K15" s="24">
        <v>27</v>
      </c>
      <c r="L15" s="24">
        <v>28</v>
      </c>
      <c r="M15" s="25">
        <f t="shared" si="1"/>
        <v>28.3</v>
      </c>
      <c r="N15" s="25">
        <f t="shared" si="2"/>
        <v>198</v>
      </c>
      <c r="O15" s="26"/>
      <c r="P15" s="25">
        <f t="shared" si="0"/>
        <v>198</v>
      </c>
      <c r="Q15" s="27">
        <v>3</v>
      </c>
    </row>
    <row r="16" spans="1:18" s="18" customFormat="1" x14ac:dyDescent="0.25">
      <c r="A16" s="24"/>
      <c r="B16" s="69">
        <v>2</v>
      </c>
      <c r="C16" s="67" t="s">
        <v>119</v>
      </c>
      <c r="D16" s="70">
        <v>29</v>
      </c>
      <c r="E16" s="24">
        <v>28</v>
      </c>
      <c r="F16" s="24">
        <v>28</v>
      </c>
      <c r="G16" s="24">
        <v>29</v>
      </c>
      <c r="H16" s="24">
        <v>27</v>
      </c>
      <c r="I16" s="24">
        <v>27</v>
      </c>
      <c r="J16" s="24">
        <v>28</v>
      </c>
      <c r="K16" s="24">
        <v>28</v>
      </c>
      <c r="L16" s="43">
        <v>25</v>
      </c>
      <c r="M16" s="25">
        <f t="shared" si="1"/>
        <v>28</v>
      </c>
      <c r="N16" s="25">
        <f t="shared" si="2"/>
        <v>196</v>
      </c>
      <c r="O16" s="26"/>
      <c r="P16" s="25">
        <f t="shared" si="0"/>
        <v>196</v>
      </c>
      <c r="Q16" s="27"/>
      <c r="R16" s="18" t="s">
        <v>62</v>
      </c>
    </row>
    <row r="17" spans="1:18" s="18" customFormat="1" x14ac:dyDescent="0.25">
      <c r="A17" s="24"/>
      <c r="B17" s="69">
        <v>3</v>
      </c>
      <c r="C17" s="67" t="s">
        <v>92</v>
      </c>
      <c r="D17" s="70">
        <v>27</v>
      </c>
      <c r="E17" s="24">
        <v>30</v>
      </c>
      <c r="F17" s="43">
        <v>28</v>
      </c>
      <c r="G17" s="24">
        <v>27</v>
      </c>
      <c r="H17" s="24">
        <v>29</v>
      </c>
      <c r="I17" s="24">
        <v>30</v>
      </c>
      <c r="J17" s="24">
        <v>30</v>
      </c>
      <c r="K17" s="24">
        <v>29</v>
      </c>
      <c r="L17" s="24">
        <v>30</v>
      </c>
      <c r="M17" s="25">
        <f t="shared" si="1"/>
        <v>28.7</v>
      </c>
      <c r="N17" s="25">
        <f t="shared" si="2"/>
        <v>201</v>
      </c>
      <c r="O17" s="26"/>
      <c r="P17" s="25">
        <f t="shared" si="0"/>
        <v>201</v>
      </c>
      <c r="Q17" s="27">
        <v>2</v>
      </c>
      <c r="R17" s="18" t="s">
        <v>63</v>
      </c>
    </row>
    <row r="18" spans="1:18" s="18" customFormat="1" x14ac:dyDescent="0.25">
      <c r="A18" s="24"/>
      <c r="B18" s="69">
        <v>4</v>
      </c>
      <c r="C18" s="67" t="s">
        <v>93</v>
      </c>
      <c r="D18" s="70">
        <v>30</v>
      </c>
      <c r="E18" s="24">
        <v>29</v>
      </c>
      <c r="F18" s="24">
        <v>29</v>
      </c>
      <c r="G18" s="24">
        <v>30</v>
      </c>
      <c r="H18" s="24">
        <v>28</v>
      </c>
      <c r="I18" s="24">
        <v>29</v>
      </c>
      <c r="J18" s="24">
        <v>29</v>
      </c>
      <c r="K18" s="24">
        <v>30</v>
      </c>
      <c r="L18" s="24">
        <v>29</v>
      </c>
      <c r="M18" s="25">
        <f t="shared" si="1"/>
        <v>29.1</v>
      </c>
      <c r="N18" s="25">
        <f t="shared" si="2"/>
        <v>204</v>
      </c>
      <c r="O18" s="26"/>
      <c r="P18" s="25">
        <f t="shared" si="0"/>
        <v>204</v>
      </c>
      <c r="Q18" s="27">
        <v>1</v>
      </c>
    </row>
    <row r="19" spans="1:18" s="18" customFormat="1" ht="12.75" x14ac:dyDescent="0.2">
      <c r="A19" s="22" t="s">
        <v>38</v>
      </c>
      <c r="B19" s="23"/>
      <c r="C19" s="7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8" s="18" customFormat="1" x14ac:dyDescent="0.25">
      <c r="A20" s="24"/>
      <c r="B20" s="69">
        <v>1</v>
      </c>
      <c r="C20" s="67" t="s">
        <v>94</v>
      </c>
      <c r="D20" s="70">
        <v>30</v>
      </c>
      <c r="E20" s="24">
        <v>29</v>
      </c>
      <c r="F20" s="24">
        <v>29</v>
      </c>
      <c r="G20" s="24">
        <v>30</v>
      </c>
      <c r="H20" s="24">
        <v>30</v>
      </c>
      <c r="I20" s="24">
        <v>30</v>
      </c>
      <c r="J20" s="24">
        <v>30</v>
      </c>
      <c r="K20" s="24">
        <v>29</v>
      </c>
      <c r="L20" s="24">
        <v>29</v>
      </c>
      <c r="M20" s="25">
        <f t="shared" si="1"/>
        <v>29.7</v>
      </c>
      <c r="N20" s="25">
        <f t="shared" si="2"/>
        <v>208</v>
      </c>
      <c r="O20" s="26"/>
      <c r="P20" s="25">
        <f t="shared" si="0"/>
        <v>208</v>
      </c>
      <c r="Q20" s="27">
        <v>1</v>
      </c>
    </row>
    <row r="21" spans="1:18" s="18" customFormat="1" x14ac:dyDescent="0.25">
      <c r="A21" s="24"/>
      <c r="B21" s="69">
        <v>2</v>
      </c>
      <c r="C21" s="67" t="s">
        <v>120</v>
      </c>
      <c r="D21" s="70">
        <v>29</v>
      </c>
      <c r="E21" s="24">
        <v>28</v>
      </c>
      <c r="F21" s="24">
        <v>30</v>
      </c>
      <c r="G21" s="24">
        <v>29</v>
      </c>
      <c r="H21" s="24">
        <v>29</v>
      </c>
      <c r="I21" s="24">
        <v>29</v>
      </c>
      <c r="J21" s="24">
        <v>29</v>
      </c>
      <c r="K21" s="24">
        <v>30</v>
      </c>
      <c r="L21" s="24">
        <v>30</v>
      </c>
      <c r="M21" s="25">
        <f t="shared" si="1"/>
        <v>29</v>
      </c>
      <c r="N21" s="25">
        <f t="shared" si="2"/>
        <v>203</v>
      </c>
      <c r="O21" s="26"/>
      <c r="P21" s="25">
        <f t="shared" si="0"/>
        <v>203</v>
      </c>
      <c r="Q21" s="27">
        <v>2</v>
      </c>
    </row>
    <row r="22" spans="1:18" s="18" customFormat="1" ht="12.75" x14ac:dyDescent="0.2">
      <c r="A22" s="22" t="s">
        <v>39</v>
      </c>
      <c r="B22" s="23"/>
      <c r="C22" s="7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8" s="18" customFormat="1" x14ac:dyDescent="0.25">
      <c r="A23" s="24"/>
      <c r="B23" s="69">
        <v>1</v>
      </c>
      <c r="C23" s="67" t="s">
        <v>98</v>
      </c>
      <c r="D23" s="70">
        <v>26</v>
      </c>
      <c r="E23" s="24">
        <v>30</v>
      </c>
      <c r="F23" s="24">
        <v>26</v>
      </c>
      <c r="G23" s="24">
        <v>30</v>
      </c>
      <c r="H23" s="24">
        <v>29</v>
      </c>
      <c r="I23" s="24">
        <v>29</v>
      </c>
      <c r="J23" s="24">
        <v>30</v>
      </c>
      <c r="K23" s="24">
        <v>30</v>
      </c>
      <c r="L23" s="24"/>
      <c r="M23" s="25">
        <f t="shared" si="1"/>
        <v>28.6</v>
      </c>
      <c r="N23" s="25">
        <f t="shared" si="2"/>
        <v>200</v>
      </c>
      <c r="O23" s="26"/>
      <c r="P23" s="25">
        <f t="shared" si="0"/>
        <v>200</v>
      </c>
      <c r="Q23" s="27">
        <v>2</v>
      </c>
    </row>
    <row r="24" spans="1:18" s="18" customFormat="1" x14ac:dyDescent="0.25">
      <c r="A24" s="24"/>
      <c r="B24" s="69">
        <v>2</v>
      </c>
      <c r="C24" s="67" t="s">
        <v>83</v>
      </c>
      <c r="D24" s="70">
        <v>29</v>
      </c>
      <c r="E24" s="24">
        <v>25</v>
      </c>
      <c r="F24" s="41">
        <v>27</v>
      </c>
      <c r="G24" s="24">
        <v>26</v>
      </c>
      <c r="H24" s="24">
        <v>26</v>
      </c>
      <c r="I24" s="24">
        <v>26</v>
      </c>
      <c r="J24" s="24">
        <v>26</v>
      </c>
      <c r="K24" s="24">
        <v>26</v>
      </c>
      <c r="L24" s="24"/>
      <c r="M24" s="25">
        <f t="shared" si="1"/>
        <v>26.4</v>
      </c>
      <c r="N24" s="25">
        <f t="shared" si="2"/>
        <v>185</v>
      </c>
      <c r="O24" s="26"/>
      <c r="P24" s="25">
        <f t="shared" si="0"/>
        <v>185</v>
      </c>
      <c r="Q24" s="27"/>
      <c r="R24" s="18" t="s">
        <v>66</v>
      </c>
    </row>
    <row r="25" spans="1:18" s="18" customFormat="1" x14ac:dyDescent="0.25">
      <c r="A25" s="24"/>
      <c r="B25" s="69">
        <v>3</v>
      </c>
      <c r="C25" s="67" t="s">
        <v>121</v>
      </c>
      <c r="D25" s="70">
        <v>25</v>
      </c>
      <c r="E25" s="24">
        <v>29</v>
      </c>
      <c r="F25" s="24">
        <v>25</v>
      </c>
      <c r="G25" s="24">
        <v>28</v>
      </c>
      <c r="H25" s="24">
        <v>27</v>
      </c>
      <c r="I25" s="24">
        <v>27</v>
      </c>
      <c r="J25" s="24">
        <v>27</v>
      </c>
      <c r="K25" s="24">
        <v>27</v>
      </c>
      <c r="L25" s="24"/>
      <c r="M25" s="25">
        <f t="shared" si="1"/>
        <v>26.9</v>
      </c>
      <c r="N25" s="25">
        <f t="shared" si="2"/>
        <v>188</v>
      </c>
      <c r="O25" s="26"/>
      <c r="P25" s="25">
        <f t="shared" si="0"/>
        <v>188</v>
      </c>
      <c r="Q25" s="27"/>
    </row>
    <row r="26" spans="1:18" s="18" customFormat="1" x14ac:dyDescent="0.25">
      <c r="A26" s="24"/>
      <c r="B26" s="69">
        <v>4</v>
      </c>
      <c r="C26" s="67" t="s">
        <v>95</v>
      </c>
      <c r="D26" s="70">
        <v>30</v>
      </c>
      <c r="E26" s="24">
        <v>28</v>
      </c>
      <c r="F26" s="24">
        <v>27</v>
      </c>
      <c r="G26" s="24">
        <v>29</v>
      </c>
      <c r="H26" s="24">
        <v>30</v>
      </c>
      <c r="I26" s="24">
        <v>30</v>
      </c>
      <c r="J26" s="24">
        <v>28</v>
      </c>
      <c r="K26" s="24">
        <v>29</v>
      </c>
      <c r="L26" s="24"/>
      <c r="M26" s="25">
        <f t="shared" si="1"/>
        <v>28.9</v>
      </c>
      <c r="N26" s="25">
        <f t="shared" si="2"/>
        <v>202</v>
      </c>
      <c r="O26" s="26"/>
      <c r="P26" s="25">
        <f t="shared" si="0"/>
        <v>202</v>
      </c>
      <c r="Q26" s="27">
        <v>1</v>
      </c>
    </row>
    <row r="27" spans="1:18" s="18" customFormat="1" x14ac:dyDescent="0.25">
      <c r="A27" s="24"/>
      <c r="B27" s="69">
        <v>5</v>
      </c>
      <c r="C27" s="67" t="s">
        <v>96</v>
      </c>
      <c r="D27" s="70">
        <v>25</v>
      </c>
      <c r="E27" s="24">
        <v>26</v>
      </c>
      <c r="F27" s="24">
        <v>28</v>
      </c>
      <c r="G27" s="24">
        <v>25</v>
      </c>
      <c r="H27" s="24">
        <v>25</v>
      </c>
      <c r="I27" s="24">
        <v>25</v>
      </c>
      <c r="J27" s="24">
        <v>25</v>
      </c>
      <c r="K27" s="24">
        <v>25</v>
      </c>
      <c r="L27" s="24"/>
      <c r="M27" s="25">
        <f t="shared" si="1"/>
        <v>25.6</v>
      </c>
      <c r="N27" s="25">
        <f t="shared" si="2"/>
        <v>179</v>
      </c>
      <c r="O27" s="26"/>
      <c r="P27" s="25">
        <f t="shared" si="0"/>
        <v>179</v>
      </c>
      <c r="Q27" s="27"/>
    </row>
    <row r="28" spans="1:18" s="18" customFormat="1" x14ac:dyDescent="0.25">
      <c r="A28" s="24"/>
      <c r="B28" s="69">
        <v>6</v>
      </c>
      <c r="C28" s="67" t="s">
        <v>122</v>
      </c>
      <c r="D28" s="70">
        <v>28</v>
      </c>
      <c r="E28" s="24">
        <v>25</v>
      </c>
      <c r="F28" s="24">
        <v>29</v>
      </c>
      <c r="G28" s="24">
        <v>27</v>
      </c>
      <c r="H28" s="24">
        <v>25</v>
      </c>
      <c r="I28" s="24">
        <v>25</v>
      </c>
      <c r="J28" s="24">
        <v>25</v>
      </c>
      <c r="K28" s="24">
        <v>25</v>
      </c>
      <c r="L28" s="24"/>
      <c r="M28" s="25">
        <f t="shared" si="1"/>
        <v>26.3</v>
      </c>
      <c r="N28" s="25">
        <f t="shared" si="2"/>
        <v>184</v>
      </c>
      <c r="O28" s="26"/>
      <c r="P28" s="25">
        <f t="shared" si="0"/>
        <v>184</v>
      </c>
      <c r="Q28" s="27"/>
    </row>
    <row r="29" spans="1:18" s="18" customFormat="1" x14ac:dyDescent="0.25">
      <c r="A29" s="24"/>
      <c r="B29" s="69">
        <v>7</v>
      </c>
      <c r="C29" s="67" t="s">
        <v>97</v>
      </c>
      <c r="D29" s="70">
        <v>27</v>
      </c>
      <c r="E29" s="24">
        <v>27</v>
      </c>
      <c r="F29" s="24">
        <v>25</v>
      </c>
      <c r="G29" s="24">
        <v>25</v>
      </c>
      <c r="H29" s="24">
        <v>28</v>
      </c>
      <c r="I29" s="24">
        <v>28</v>
      </c>
      <c r="J29" s="24">
        <v>29</v>
      </c>
      <c r="K29" s="24">
        <v>28</v>
      </c>
      <c r="L29" s="24"/>
      <c r="M29" s="25">
        <f t="shared" si="1"/>
        <v>27</v>
      </c>
      <c r="N29" s="25">
        <f t="shared" si="2"/>
        <v>189</v>
      </c>
      <c r="O29" s="26"/>
      <c r="P29" s="25">
        <f t="shared" si="0"/>
        <v>189</v>
      </c>
      <c r="Q29" s="27">
        <v>3</v>
      </c>
    </row>
    <row r="30" spans="1:18" s="18" customFormat="1" ht="13.5" thickBot="1" x14ac:dyDescent="0.25"/>
    <row r="31" spans="1:18" s="18" customFormat="1" ht="13.5" thickBot="1" x14ac:dyDescent="0.25">
      <c r="A31" s="28"/>
      <c r="C31" s="29" t="s">
        <v>43</v>
      </c>
    </row>
    <row r="32" spans="1:18" s="18" customFormat="1" ht="13.5" thickBot="1" x14ac:dyDescent="0.25">
      <c r="A32" s="30"/>
      <c r="C32" s="29" t="s">
        <v>44</v>
      </c>
    </row>
    <row r="33" spans="3:3" s="18" customFormat="1" ht="12.75" x14ac:dyDescent="0.2">
      <c r="C33" s="18" t="s">
        <v>11</v>
      </c>
    </row>
  </sheetData>
  <mergeCells count="11">
    <mergeCell ref="Q8:Q9"/>
    <mergeCell ref="A8:A9"/>
    <mergeCell ref="B8:B9"/>
    <mergeCell ref="C8:C9"/>
    <mergeCell ref="D8:L8"/>
    <mergeCell ref="M8:M9"/>
    <mergeCell ref="F6:J6"/>
    <mergeCell ref="F7:J7"/>
    <mergeCell ref="N8:N9"/>
    <mergeCell ref="O8:O9"/>
    <mergeCell ref="P8:P9"/>
  </mergeCells>
  <conditionalFormatting sqref="D11:J11">
    <cfRule type="cellIs" dxfId="81" priority="15" operator="lessThan">
      <formula>$M$11-3</formula>
    </cfRule>
    <cfRule type="cellIs" dxfId="80" priority="18" operator="greaterThan">
      <formula>$M$11+3</formula>
    </cfRule>
  </conditionalFormatting>
  <conditionalFormatting sqref="D12:J12">
    <cfRule type="cellIs" dxfId="79" priority="16" operator="lessThan">
      <formula>$M$12-3</formula>
    </cfRule>
    <cfRule type="cellIs" dxfId="78" priority="17" operator="greaterThan">
      <formula>$M$12+3</formula>
    </cfRule>
  </conditionalFormatting>
  <conditionalFormatting sqref="D13:J13">
    <cfRule type="cellIs" dxfId="77" priority="49" operator="greaterThanOrEqual">
      <formula>$M$11+3</formula>
    </cfRule>
    <cfRule type="cellIs" dxfId="76" priority="50" operator="lessThanOrEqual">
      <formula>$M$11-3</formula>
    </cfRule>
  </conditionalFormatting>
  <conditionalFormatting sqref="D15:J15">
    <cfRule type="cellIs" dxfId="75" priority="53" operator="greaterThanOrEqual">
      <formula>$M$12+3</formula>
    </cfRule>
    <cfRule type="cellIs" dxfId="74" priority="54" operator="lessThanOrEqual">
      <formula>$M$12-3</formula>
    </cfRule>
  </conditionalFormatting>
  <conditionalFormatting sqref="D16:J16">
    <cfRule type="cellIs" dxfId="73" priority="51" operator="greaterThanOrEqual">
      <formula>$M$13+3</formula>
    </cfRule>
    <cfRule type="cellIs" dxfId="72" priority="52" operator="lessThanOrEqual">
      <formula>$M$13-3</formula>
    </cfRule>
  </conditionalFormatting>
  <conditionalFormatting sqref="D17:J17">
    <cfRule type="cellIs" dxfId="71" priority="61" operator="greaterThanOrEqual">
      <formula>$M$15+3</formula>
    </cfRule>
    <cfRule type="cellIs" dxfId="70" priority="62" operator="lessThanOrEqual">
      <formula>$M$15-3</formula>
    </cfRule>
  </conditionalFormatting>
  <conditionalFormatting sqref="D18:J18">
    <cfRule type="cellIs" dxfId="69" priority="63" operator="greaterThanOrEqual">
      <formula>$M$16+3</formula>
    </cfRule>
    <cfRule type="cellIs" dxfId="68" priority="64" operator="lessThanOrEqual">
      <formula>$M$16-3</formula>
    </cfRule>
  </conditionalFormatting>
  <conditionalFormatting sqref="D20:J20">
    <cfRule type="cellIs" dxfId="67" priority="59" operator="greaterThanOrEqual">
      <formula>$M$17+3</formula>
    </cfRule>
    <cfRule type="cellIs" dxfId="66" priority="60" operator="lessThanOrEqual">
      <formula>$M$17-3</formula>
    </cfRule>
  </conditionalFormatting>
  <conditionalFormatting sqref="D21:J21">
    <cfRule type="cellIs" dxfId="65" priority="57" operator="greaterThanOrEqual">
      <formula>$M$18+3</formula>
    </cfRule>
    <cfRule type="cellIs" dxfId="64" priority="58" operator="lessThanOrEqual">
      <formula>$M$18-3</formula>
    </cfRule>
  </conditionalFormatting>
  <conditionalFormatting sqref="D23:J23">
    <cfRule type="cellIs" dxfId="63" priority="7" operator="lessThan">
      <formula>$M$23-3</formula>
    </cfRule>
    <cfRule type="cellIs" dxfId="62" priority="14" operator="greaterThan">
      <formula>$M$23+3</formula>
    </cfRule>
  </conditionalFormatting>
  <conditionalFormatting sqref="D24:J24">
    <cfRule type="cellIs" dxfId="61" priority="6" operator="lessThan">
      <formula>$M$24-3</formula>
    </cfRule>
    <cfRule type="cellIs" dxfId="60" priority="13" operator="greaterThan">
      <formula>$M$24+3</formula>
    </cfRule>
  </conditionalFormatting>
  <conditionalFormatting sqref="D25:J25">
    <cfRule type="cellIs" dxfId="59" priority="5" operator="lessThan">
      <formula>$M$25-3</formula>
    </cfRule>
    <cfRule type="cellIs" dxfId="58" priority="12" operator="greaterThan">
      <formula>$M$25+3</formula>
    </cfRule>
  </conditionalFormatting>
  <conditionalFormatting sqref="D26:J26">
    <cfRule type="cellIs" dxfId="57" priority="4" operator="lessThan">
      <formula>$M$26-3</formula>
    </cfRule>
    <cfRule type="cellIs" dxfId="56" priority="11" operator="greaterThan">
      <formula>$M$26+3</formula>
    </cfRule>
  </conditionalFormatting>
  <conditionalFormatting sqref="D27:J27">
    <cfRule type="cellIs" dxfId="55" priority="3" operator="lessThan">
      <formula>$M$27-3</formula>
    </cfRule>
    <cfRule type="cellIs" dxfId="54" priority="10" operator="greaterThan">
      <formula>$M$27+3</formula>
    </cfRule>
  </conditionalFormatting>
  <conditionalFormatting sqref="D28:J28">
    <cfRule type="cellIs" dxfId="53" priority="2" operator="lessThan">
      <formula>$M$28-3</formula>
    </cfRule>
    <cfRule type="cellIs" dxfId="52" priority="9" operator="greaterThan">
      <formula>$M$28+3</formula>
    </cfRule>
  </conditionalFormatting>
  <conditionalFormatting sqref="D29:J29">
    <cfRule type="cellIs" dxfId="51" priority="1" operator="lessThan">
      <formula>$M$29-3</formula>
    </cfRule>
    <cfRule type="cellIs" dxfId="50" priority="8" operator="greaterThan">
      <formula>$M$29+3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1"/>
  <sheetViews>
    <sheetView workbookViewId="0">
      <selection activeCell="C23" sqref="C23"/>
    </sheetView>
  </sheetViews>
  <sheetFormatPr defaultRowHeight="15" x14ac:dyDescent="0.25"/>
  <cols>
    <col min="3" max="3" width="17" customWidth="1"/>
    <col min="17" max="17" width="10.140625" customWidth="1"/>
  </cols>
  <sheetData>
    <row r="1" spans="1:18" x14ac:dyDescent="0.2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s="18" customFormat="1" ht="12.7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8" s="18" customFormat="1" ht="12.75" x14ac:dyDescent="0.2">
      <c r="A4" s="19" t="s">
        <v>0</v>
      </c>
      <c r="B4" s="20">
        <v>1</v>
      </c>
      <c r="C4" s="52" t="s">
        <v>24</v>
      </c>
      <c r="D4" s="52"/>
      <c r="E4" s="20">
        <v>5</v>
      </c>
      <c r="F4" s="53" t="s">
        <v>21</v>
      </c>
      <c r="G4" s="53"/>
      <c r="H4" s="53"/>
      <c r="I4" s="53"/>
      <c r="J4" s="53"/>
      <c r="K4" s="20" t="s">
        <v>41</v>
      </c>
      <c r="L4" s="20"/>
      <c r="M4" s="17"/>
    </row>
    <row r="5" spans="1:18" s="18" customFormat="1" ht="12.75" x14ac:dyDescent="0.2">
      <c r="A5" s="19"/>
      <c r="B5" s="20">
        <v>2</v>
      </c>
      <c r="C5" s="52" t="s">
        <v>19</v>
      </c>
      <c r="D5" s="52"/>
      <c r="E5" s="20">
        <v>6</v>
      </c>
      <c r="F5" s="53" t="s">
        <v>25</v>
      </c>
      <c r="G5" s="53"/>
      <c r="H5" s="53"/>
      <c r="I5" s="53"/>
      <c r="J5" s="53"/>
      <c r="K5" s="20" t="s">
        <v>42</v>
      </c>
      <c r="L5" s="20"/>
      <c r="M5" s="17"/>
    </row>
    <row r="6" spans="1:18" s="18" customFormat="1" ht="12.75" x14ac:dyDescent="0.2">
      <c r="A6" s="19"/>
      <c r="B6" s="20">
        <v>3</v>
      </c>
      <c r="C6" s="52" t="s">
        <v>18</v>
      </c>
      <c r="D6" s="52"/>
      <c r="E6" s="20">
        <v>7</v>
      </c>
      <c r="F6" s="53" t="s">
        <v>20</v>
      </c>
      <c r="G6" s="53"/>
      <c r="H6" s="53"/>
      <c r="I6" s="53"/>
      <c r="J6" s="53"/>
      <c r="K6" s="17"/>
      <c r="L6" s="17"/>
      <c r="M6" s="19"/>
    </row>
    <row r="7" spans="1:18" s="18" customFormat="1" ht="12.75" x14ac:dyDescent="0.2">
      <c r="A7" s="19"/>
      <c r="B7" s="20">
        <v>4</v>
      </c>
      <c r="C7" s="20" t="s">
        <v>16</v>
      </c>
      <c r="D7" s="20"/>
      <c r="E7" s="20"/>
      <c r="F7" s="53"/>
      <c r="G7" s="53"/>
      <c r="H7" s="53"/>
      <c r="I7" s="53"/>
      <c r="J7" s="53"/>
      <c r="K7" s="20"/>
      <c r="L7" s="17"/>
      <c r="M7" s="19"/>
    </row>
    <row r="8" spans="1:18" s="18" customFormat="1" ht="12.75" x14ac:dyDescent="0.2">
      <c r="A8" s="19"/>
      <c r="B8" s="20"/>
      <c r="C8" s="20"/>
      <c r="D8" s="20"/>
      <c r="E8" s="20"/>
      <c r="F8" s="53"/>
      <c r="G8" s="53"/>
      <c r="H8" s="53"/>
      <c r="I8" s="53"/>
      <c r="J8" s="53"/>
      <c r="K8" s="17"/>
      <c r="L8" s="20"/>
    </row>
    <row r="9" spans="1:18" s="18" customFormat="1" ht="12.75" x14ac:dyDescent="0.2">
      <c r="A9" s="54"/>
      <c r="B9" s="54" t="s">
        <v>1</v>
      </c>
      <c r="C9" s="54" t="s">
        <v>2</v>
      </c>
      <c r="D9" s="56" t="s">
        <v>0</v>
      </c>
      <c r="E9" s="57"/>
      <c r="F9" s="57"/>
      <c r="G9" s="57"/>
      <c r="H9" s="57"/>
      <c r="I9" s="57"/>
      <c r="J9" s="57"/>
      <c r="K9" s="57"/>
      <c r="L9" s="57"/>
      <c r="M9" s="54" t="s">
        <v>3</v>
      </c>
      <c r="N9" s="54" t="s">
        <v>4</v>
      </c>
      <c r="O9" s="54" t="s">
        <v>5</v>
      </c>
      <c r="P9" s="54" t="s">
        <v>6</v>
      </c>
      <c r="Q9" s="58" t="s">
        <v>7</v>
      </c>
    </row>
    <row r="10" spans="1:18" s="18" customFormat="1" ht="12.75" x14ac:dyDescent="0.2">
      <c r="A10" s="55"/>
      <c r="B10" s="55"/>
      <c r="C10" s="55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 t="s">
        <v>9</v>
      </c>
      <c r="L10" s="21" t="s">
        <v>10</v>
      </c>
      <c r="M10" s="55"/>
      <c r="N10" s="55"/>
      <c r="O10" s="55"/>
      <c r="P10" s="55"/>
      <c r="Q10" s="59"/>
    </row>
    <row r="11" spans="1:18" s="18" customFormat="1" ht="12.75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8" s="18" customFormat="1" x14ac:dyDescent="0.25">
      <c r="A12" s="24"/>
      <c r="B12" s="69">
        <v>1</v>
      </c>
      <c r="C12" s="67" t="s">
        <v>116</v>
      </c>
      <c r="D12" s="70">
        <v>29</v>
      </c>
      <c r="E12" s="24">
        <v>30</v>
      </c>
      <c r="F12" s="24">
        <v>29</v>
      </c>
      <c r="G12" s="24">
        <v>29</v>
      </c>
      <c r="H12" s="24">
        <v>27</v>
      </c>
      <c r="I12" s="24">
        <v>28</v>
      </c>
      <c r="J12" s="24">
        <v>27</v>
      </c>
      <c r="K12" s="24">
        <v>30</v>
      </c>
      <c r="L12" s="24">
        <v>29</v>
      </c>
      <c r="M12" s="25">
        <f>ROUND(N12/7,1)</f>
        <v>28.4</v>
      </c>
      <c r="N12" s="25">
        <f>E12+F12+G12+J12+D12+H12+I12</f>
        <v>199</v>
      </c>
      <c r="O12" s="26"/>
      <c r="P12" s="25">
        <f t="shared" ref="P12:P27" si="0">N12-O12</f>
        <v>199</v>
      </c>
      <c r="Q12" s="27">
        <v>2</v>
      </c>
    </row>
    <row r="13" spans="1:18" s="18" customFormat="1" x14ac:dyDescent="0.25">
      <c r="A13" s="24"/>
      <c r="B13" s="69">
        <v>2</v>
      </c>
      <c r="C13" s="67" t="s">
        <v>123</v>
      </c>
      <c r="D13" s="70">
        <v>26</v>
      </c>
      <c r="E13" s="24">
        <v>28</v>
      </c>
      <c r="F13" s="24">
        <v>27</v>
      </c>
      <c r="G13" s="24">
        <v>27</v>
      </c>
      <c r="H13" s="24">
        <v>29</v>
      </c>
      <c r="I13" s="24">
        <v>30</v>
      </c>
      <c r="J13" s="24">
        <v>29</v>
      </c>
      <c r="K13" s="24">
        <v>26</v>
      </c>
      <c r="L13" s="43">
        <v>25</v>
      </c>
      <c r="M13" s="25">
        <f t="shared" ref="M13:M27" si="1">ROUND(N13/7,1)</f>
        <v>28</v>
      </c>
      <c r="N13" s="25">
        <f t="shared" ref="N13:N27" si="2">E13+F13+G13+J13+D13+H13+I13</f>
        <v>196</v>
      </c>
      <c r="O13" s="26"/>
      <c r="P13" s="25">
        <f t="shared" si="0"/>
        <v>196</v>
      </c>
      <c r="Q13" s="27"/>
      <c r="R13" s="18" t="s">
        <v>62</v>
      </c>
    </row>
    <row r="14" spans="1:18" s="18" customFormat="1" x14ac:dyDescent="0.25">
      <c r="A14" s="24"/>
      <c r="B14" s="69">
        <v>3</v>
      </c>
      <c r="C14" s="67" t="s">
        <v>124</v>
      </c>
      <c r="D14" s="70">
        <v>30</v>
      </c>
      <c r="E14" s="24">
        <v>27</v>
      </c>
      <c r="F14" s="24">
        <v>28</v>
      </c>
      <c r="G14" s="24">
        <v>28</v>
      </c>
      <c r="H14" s="24">
        <v>28</v>
      </c>
      <c r="I14" s="24">
        <v>29</v>
      </c>
      <c r="J14" s="24">
        <v>28</v>
      </c>
      <c r="K14" s="24">
        <v>29</v>
      </c>
      <c r="L14" s="24">
        <v>30</v>
      </c>
      <c r="M14" s="25">
        <f t="shared" si="1"/>
        <v>28.3</v>
      </c>
      <c r="N14" s="25">
        <f t="shared" si="2"/>
        <v>198</v>
      </c>
      <c r="O14" s="26"/>
      <c r="P14" s="25">
        <f t="shared" si="0"/>
        <v>198</v>
      </c>
      <c r="Q14" s="27">
        <v>3</v>
      </c>
    </row>
    <row r="15" spans="1:18" s="18" customFormat="1" x14ac:dyDescent="0.25">
      <c r="A15" s="24"/>
      <c r="B15" s="69">
        <v>4</v>
      </c>
      <c r="C15" s="67" t="s">
        <v>125</v>
      </c>
      <c r="D15" s="70">
        <v>27</v>
      </c>
      <c r="E15" s="24">
        <v>26</v>
      </c>
      <c r="F15" s="24">
        <v>26</v>
      </c>
      <c r="G15" s="24">
        <v>26</v>
      </c>
      <c r="H15" s="24">
        <v>26</v>
      </c>
      <c r="I15" s="24">
        <v>27</v>
      </c>
      <c r="J15" s="24">
        <v>26</v>
      </c>
      <c r="K15" s="24">
        <v>27</v>
      </c>
      <c r="L15" s="24">
        <v>25</v>
      </c>
      <c r="M15" s="25">
        <f t="shared" si="1"/>
        <v>26.3</v>
      </c>
      <c r="N15" s="25">
        <f t="shared" si="2"/>
        <v>184</v>
      </c>
      <c r="O15" s="26"/>
      <c r="P15" s="25">
        <f t="shared" si="0"/>
        <v>184</v>
      </c>
      <c r="Q15" s="27"/>
    </row>
    <row r="16" spans="1:18" s="18" customFormat="1" x14ac:dyDescent="0.25">
      <c r="A16" s="24"/>
      <c r="B16" s="69">
        <v>5</v>
      </c>
      <c r="C16" s="67" t="s">
        <v>73</v>
      </c>
      <c r="D16" s="70">
        <v>28</v>
      </c>
      <c r="E16" s="24">
        <v>29</v>
      </c>
      <c r="F16" s="24">
        <v>30</v>
      </c>
      <c r="G16" s="24">
        <v>30</v>
      </c>
      <c r="H16" s="24">
        <v>30</v>
      </c>
      <c r="I16" s="24">
        <v>26</v>
      </c>
      <c r="J16" s="24">
        <v>30</v>
      </c>
      <c r="K16" s="24">
        <v>28</v>
      </c>
      <c r="L16" s="24">
        <v>28</v>
      </c>
      <c r="M16" s="25">
        <f t="shared" si="1"/>
        <v>29</v>
      </c>
      <c r="N16" s="25">
        <f t="shared" si="2"/>
        <v>203</v>
      </c>
      <c r="O16" s="26"/>
      <c r="P16" s="25">
        <f t="shared" si="0"/>
        <v>203</v>
      </c>
      <c r="Q16" s="27">
        <v>1</v>
      </c>
    </row>
    <row r="17" spans="1:18" s="18" customFormat="1" ht="12.75" x14ac:dyDescent="0.2">
      <c r="A17" s="22" t="s">
        <v>37</v>
      </c>
      <c r="B17" s="23"/>
      <c r="C17" s="71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8" s="18" customFormat="1" x14ac:dyDescent="0.25">
      <c r="A18" s="24"/>
      <c r="B18" s="69">
        <v>1</v>
      </c>
      <c r="C18" s="67" t="s">
        <v>118</v>
      </c>
      <c r="D18" s="70">
        <v>30</v>
      </c>
      <c r="E18" s="24">
        <v>28</v>
      </c>
      <c r="F18" s="24">
        <v>29</v>
      </c>
      <c r="G18" s="24">
        <v>29</v>
      </c>
      <c r="H18" s="24">
        <v>29</v>
      </c>
      <c r="I18" s="24">
        <v>30</v>
      </c>
      <c r="J18" s="24">
        <v>30</v>
      </c>
      <c r="K18" s="24">
        <v>28</v>
      </c>
      <c r="L18" s="24">
        <v>30</v>
      </c>
      <c r="M18" s="25">
        <f t="shared" si="1"/>
        <v>29.3</v>
      </c>
      <c r="N18" s="25">
        <f t="shared" si="2"/>
        <v>205</v>
      </c>
      <c r="O18" s="26"/>
      <c r="P18" s="25">
        <f t="shared" si="0"/>
        <v>205</v>
      </c>
      <c r="Q18" s="27">
        <v>2</v>
      </c>
    </row>
    <row r="19" spans="1:18" s="18" customFormat="1" ht="12.75" x14ac:dyDescent="0.2">
      <c r="A19" s="22" t="s">
        <v>38</v>
      </c>
      <c r="B19" s="23"/>
      <c r="C19" s="7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8" s="18" customFormat="1" x14ac:dyDescent="0.25">
      <c r="A20" s="24"/>
      <c r="B20" s="69">
        <v>1</v>
      </c>
      <c r="C20" s="67" t="s">
        <v>126</v>
      </c>
      <c r="D20" s="70">
        <v>30</v>
      </c>
      <c r="E20" s="24">
        <v>29</v>
      </c>
      <c r="F20" s="24">
        <v>29</v>
      </c>
      <c r="G20" s="24">
        <v>29</v>
      </c>
      <c r="H20" s="24">
        <v>30</v>
      </c>
      <c r="I20" s="24">
        <v>30</v>
      </c>
      <c r="J20" s="24">
        <v>30</v>
      </c>
      <c r="K20" s="24">
        <v>30</v>
      </c>
      <c r="L20" s="24">
        <v>30</v>
      </c>
      <c r="M20" s="25">
        <f t="shared" si="1"/>
        <v>29.6</v>
      </c>
      <c r="N20" s="25">
        <f t="shared" si="2"/>
        <v>207</v>
      </c>
      <c r="O20" s="26"/>
      <c r="P20" s="25">
        <f t="shared" si="0"/>
        <v>207</v>
      </c>
      <c r="Q20" s="27">
        <v>1</v>
      </c>
    </row>
    <row r="21" spans="1:18" s="18" customFormat="1" ht="12.75" x14ac:dyDescent="0.2">
      <c r="A21" s="22" t="s">
        <v>39</v>
      </c>
      <c r="B21" s="23"/>
      <c r="C21" s="7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8" s="18" customFormat="1" x14ac:dyDescent="0.25">
      <c r="A22" s="24"/>
      <c r="B22" s="69">
        <v>1</v>
      </c>
      <c r="C22" s="67" t="s">
        <v>83</v>
      </c>
      <c r="D22" s="70">
        <v>25</v>
      </c>
      <c r="E22" s="24">
        <v>25</v>
      </c>
      <c r="F22" s="24">
        <v>26</v>
      </c>
      <c r="G22" s="24">
        <v>26</v>
      </c>
      <c r="H22" s="24">
        <v>26</v>
      </c>
      <c r="I22" s="41">
        <v>26</v>
      </c>
      <c r="J22" s="24">
        <v>25</v>
      </c>
      <c r="K22" s="24">
        <v>26</v>
      </c>
      <c r="L22" s="24">
        <v>29</v>
      </c>
      <c r="M22" s="25">
        <f t="shared" si="1"/>
        <v>25.6</v>
      </c>
      <c r="N22" s="25">
        <f t="shared" si="2"/>
        <v>179</v>
      </c>
      <c r="O22" s="26"/>
      <c r="P22" s="25">
        <f t="shared" si="0"/>
        <v>179</v>
      </c>
      <c r="Q22" s="27"/>
      <c r="R22" s="18" t="s">
        <v>64</v>
      </c>
    </row>
    <row r="23" spans="1:18" s="18" customFormat="1" x14ac:dyDescent="0.25">
      <c r="A23" s="24"/>
      <c r="B23" s="69">
        <v>2</v>
      </c>
      <c r="C23" s="67" t="s">
        <v>127</v>
      </c>
      <c r="D23" s="70">
        <v>30</v>
      </c>
      <c r="E23" s="24">
        <v>30</v>
      </c>
      <c r="F23" s="24">
        <v>30</v>
      </c>
      <c r="G23" s="24">
        <v>30</v>
      </c>
      <c r="H23" s="24">
        <v>28</v>
      </c>
      <c r="I23" s="43">
        <v>29</v>
      </c>
      <c r="J23" s="24">
        <v>29</v>
      </c>
      <c r="K23" s="24">
        <v>30</v>
      </c>
      <c r="L23" s="43">
        <v>25</v>
      </c>
      <c r="M23" s="25">
        <f t="shared" si="1"/>
        <v>29.4</v>
      </c>
      <c r="N23" s="25">
        <f t="shared" si="2"/>
        <v>206</v>
      </c>
      <c r="O23" s="26"/>
      <c r="P23" s="25">
        <f t="shared" si="0"/>
        <v>206</v>
      </c>
      <c r="Q23" s="27">
        <v>1</v>
      </c>
      <c r="R23" s="18" t="s">
        <v>65</v>
      </c>
    </row>
    <row r="24" spans="1:18" s="18" customFormat="1" x14ac:dyDescent="0.25">
      <c r="A24" s="24"/>
      <c r="B24" s="69">
        <v>3</v>
      </c>
      <c r="C24" s="67" t="s">
        <v>128</v>
      </c>
      <c r="D24" s="70">
        <v>27</v>
      </c>
      <c r="E24" s="24">
        <v>26</v>
      </c>
      <c r="F24" s="24">
        <v>25</v>
      </c>
      <c r="G24" s="24">
        <v>25</v>
      </c>
      <c r="H24" s="24">
        <v>25</v>
      </c>
      <c r="I24" s="24">
        <v>28</v>
      </c>
      <c r="J24" s="24">
        <v>26</v>
      </c>
      <c r="K24" s="24">
        <v>25</v>
      </c>
      <c r="L24" s="24">
        <v>25</v>
      </c>
      <c r="M24" s="25">
        <f t="shared" si="1"/>
        <v>26</v>
      </c>
      <c r="N24" s="25">
        <f t="shared" si="2"/>
        <v>182</v>
      </c>
      <c r="O24" s="26"/>
      <c r="P24" s="25">
        <f t="shared" si="0"/>
        <v>182</v>
      </c>
      <c r="Q24" s="27"/>
    </row>
    <row r="25" spans="1:18" s="18" customFormat="1" x14ac:dyDescent="0.25">
      <c r="A25" s="24"/>
      <c r="B25" s="69">
        <v>4</v>
      </c>
      <c r="C25" s="67" t="s">
        <v>71</v>
      </c>
      <c r="D25" s="70">
        <v>29</v>
      </c>
      <c r="E25" s="24">
        <v>28</v>
      </c>
      <c r="F25" s="24">
        <v>29</v>
      </c>
      <c r="G25" s="24">
        <v>29</v>
      </c>
      <c r="H25" s="24">
        <v>30</v>
      </c>
      <c r="I25" s="24">
        <v>27</v>
      </c>
      <c r="J25" s="24">
        <v>28</v>
      </c>
      <c r="K25" s="24">
        <v>29</v>
      </c>
      <c r="L25" s="43">
        <v>25</v>
      </c>
      <c r="M25" s="25">
        <f t="shared" si="1"/>
        <v>28.6</v>
      </c>
      <c r="N25" s="25">
        <f t="shared" si="2"/>
        <v>200</v>
      </c>
      <c r="O25" s="26"/>
      <c r="P25" s="25">
        <f t="shared" si="0"/>
        <v>200</v>
      </c>
      <c r="Q25" s="27">
        <v>2</v>
      </c>
      <c r="R25" s="18" t="s">
        <v>62</v>
      </c>
    </row>
    <row r="26" spans="1:18" s="18" customFormat="1" x14ac:dyDescent="0.25">
      <c r="A26" s="24"/>
      <c r="B26" s="69">
        <v>5</v>
      </c>
      <c r="C26" s="67" t="s">
        <v>129</v>
      </c>
      <c r="D26" s="70">
        <v>26</v>
      </c>
      <c r="E26" s="24">
        <v>29</v>
      </c>
      <c r="F26" s="24">
        <v>28</v>
      </c>
      <c r="G26" s="24">
        <v>27</v>
      </c>
      <c r="H26" s="24">
        <v>27</v>
      </c>
      <c r="I26" s="24">
        <v>25</v>
      </c>
      <c r="J26" s="24">
        <v>27</v>
      </c>
      <c r="K26" s="24">
        <v>27</v>
      </c>
      <c r="L26" s="24">
        <v>28</v>
      </c>
      <c r="M26" s="25">
        <f t="shared" si="1"/>
        <v>27</v>
      </c>
      <c r="N26" s="25">
        <f t="shared" si="2"/>
        <v>189</v>
      </c>
      <c r="O26" s="26"/>
      <c r="P26" s="25">
        <f t="shared" si="0"/>
        <v>189</v>
      </c>
      <c r="Q26" s="27"/>
    </row>
    <row r="27" spans="1:18" s="18" customFormat="1" x14ac:dyDescent="0.25">
      <c r="A27" s="24"/>
      <c r="B27" s="69">
        <v>6</v>
      </c>
      <c r="C27" s="67" t="s">
        <v>115</v>
      </c>
      <c r="D27" s="70">
        <v>28</v>
      </c>
      <c r="E27" s="24">
        <v>27</v>
      </c>
      <c r="F27" s="24">
        <v>27</v>
      </c>
      <c r="G27" s="24">
        <v>28</v>
      </c>
      <c r="H27" s="24">
        <v>29</v>
      </c>
      <c r="I27" s="24">
        <v>29</v>
      </c>
      <c r="J27" s="24">
        <v>30</v>
      </c>
      <c r="K27" s="24">
        <v>28</v>
      </c>
      <c r="L27" s="24">
        <v>30</v>
      </c>
      <c r="M27" s="25">
        <f t="shared" si="1"/>
        <v>28.3</v>
      </c>
      <c r="N27" s="25">
        <f t="shared" si="2"/>
        <v>198</v>
      </c>
      <c r="O27" s="26"/>
      <c r="P27" s="25">
        <f t="shared" si="0"/>
        <v>198</v>
      </c>
      <c r="Q27" s="27">
        <v>3</v>
      </c>
    </row>
    <row r="28" spans="1:18" s="18" customFormat="1" ht="13.5" thickBot="1" x14ac:dyDescent="0.25"/>
    <row r="29" spans="1:18" s="18" customFormat="1" ht="13.5" thickBot="1" x14ac:dyDescent="0.25">
      <c r="A29" s="28"/>
      <c r="C29" s="29" t="s">
        <v>43</v>
      </c>
    </row>
    <row r="30" spans="1:18" s="18" customFormat="1" ht="13.5" thickBot="1" x14ac:dyDescent="0.25">
      <c r="A30" s="30"/>
      <c r="C30" s="29" t="s">
        <v>44</v>
      </c>
    </row>
    <row r="31" spans="1:18" s="18" customFormat="1" ht="12.75" x14ac:dyDescent="0.2">
      <c r="C31" s="18" t="s">
        <v>11</v>
      </c>
    </row>
  </sheetData>
  <mergeCells count="17">
    <mergeCell ref="M9:M10"/>
    <mergeCell ref="N9:N10"/>
    <mergeCell ref="O9:O10"/>
    <mergeCell ref="P9:P10"/>
    <mergeCell ref="Q9:Q10"/>
    <mergeCell ref="C4:D4"/>
    <mergeCell ref="F4:J4"/>
    <mergeCell ref="F8:J8"/>
    <mergeCell ref="A9:A10"/>
    <mergeCell ref="B9:B10"/>
    <mergeCell ref="C9:C10"/>
    <mergeCell ref="D9:L9"/>
    <mergeCell ref="C5:D5"/>
    <mergeCell ref="F5:J5"/>
    <mergeCell ref="C6:D6"/>
    <mergeCell ref="F6:J6"/>
    <mergeCell ref="F7:J7"/>
  </mergeCells>
  <conditionalFormatting sqref="D12:J12">
    <cfRule type="cellIs" dxfId="49" priority="15" operator="lessThan">
      <formula>$M$12-3</formula>
    </cfRule>
    <cfRule type="cellIs" dxfId="48" priority="16" operator="greaterThan">
      <formula>$M$12+3</formula>
    </cfRule>
  </conditionalFormatting>
  <conditionalFormatting sqref="D13:J13">
    <cfRule type="cellIs" dxfId="47" priority="45" operator="greaterThanOrEqual">
      <formula>$M$12+3</formula>
    </cfRule>
    <cfRule type="cellIs" dxfId="46" priority="46" operator="lessThanOrEqual">
      <formula>$M$12-3</formula>
    </cfRule>
  </conditionalFormatting>
  <conditionalFormatting sqref="D14:J14">
    <cfRule type="cellIs" dxfId="45" priority="47" operator="greaterThanOrEqual">
      <formula>$M$13+3</formula>
    </cfRule>
    <cfRule type="cellIs" dxfId="44" priority="48" operator="lessThanOrEqual">
      <formula>$M$13-3</formula>
    </cfRule>
  </conditionalFormatting>
  <conditionalFormatting sqref="D15:J15">
    <cfRule type="cellIs" dxfId="43" priority="51" operator="greaterThanOrEqual">
      <formula>$M$14+3</formula>
    </cfRule>
    <cfRule type="cellIs" dxfId="42" priority="52" operator="lessThanOrEqual">
      <formula>$M$14-3</formula>
    </cfRule>
  </conditionalFormatting>
  <conditionalFormatting sqref="D16:J16">
    <cfRule type="cellIs" dxfId="41" priority="13" operator="lessThan">
      <formula>$M$16-3</formula>
    </cfRule>
    <cfRule type="cellIs" dxfId="40" priority="14" operator="greaterThan">
      <formula>$M$16+3</formula>
    </cfRule>
  </conditionalFormatting>
  <conditionalFormatting sqref="D18:J18">
    <cfRule type="cellIs" dxfId="39" priority="59" operator="greaterThanOrEqual">
      <formula>$M$16+3</formula>
    </cfRule>
    <cfRule type="cellIs" dxfId="38" priority="60" operator="lessThanOrEqual">
      <formula>$M$16-3</formula>
    </cfRule>
  </conditionalFormatting>
  <conditionalFormatting sqref="D20:J20">
    <cfRule type="cellIs" dxfId="37" priority="61" operator="greaterThanOrEqual">
      <formula>$M$18+3</formula>
    </cfRule>
    <cfRule type="cellIs" dxfId="36" priority="62" operator="lessThanOrEqual">
      <formula>$M$18-3</formula>
    </cfRule>
  </conditionalFormatting>
  <conditionalFormatting sqref="D22:J22">
    <cfRule type="cellIs" dxfId="35" priority="6" operator="lessThan">
      <formula>$M$22-3</formula>
    </cfRule>
    <cfRule type="cellIs" dxfId="34" priority="12" operator="greaterThan">
      <formula>$M$22+3</formula>
    </cfRule>
  </conditionalFormatting>
  <conditionalFormatting sqref="D23:J23">
    <cfRule type="cellIs" dxfId="33" priority="5" operator="lessThan">
      <formula>$M$23-3</formula>
    </cfRule>
    <cfRule type="cellIs" dxfId="32" priority="11" operator="greaterThan">
      <formula>$M$23+3</formula>
    </cfRule>
  </conditionalFormatting>
  <conditionalFormatting sqref="D24:J24">
    <cfRule type="cellIs" dxfId="31" priority="4" operator="lessThan">
      <formula>$M$24-3</formula>
    </cfRule>
    <cfRule type="cellIs" dxfId="30" priority="10" operator="greaterThan">
      <formula>$M$24+3</formula>
    </cfRule>
  </conditionalFormatting>
  <conditionalFormatting sqref="D25:J25">
    <cfRule type="cellIs" dxfId="29" priority="3" operator="lessThan">
      <formula>$M$25-3</formula>
    </cfRule>
    <cfRule type="cellIs" dxfId="28" priority="9" operator="greaterThan">
      <formula>$M$25+3</formula>
    </cfRule>
  </conditionalFormatting>
  <conditionalFormatting sqref="D26:J26">
    <cfRule type="cellIs" dxfId="27" priority="2" operator="lessThan">
      <formula>$M$26-3</formula>
    </cfRule>
    <cfRule type="cellIs" dxfId="26" priority="8" operator="greaterThan">
      <formula>$M$26+3</formula>
    </cfRule>
  </conditionalFormatting>
  <conditionalFormatting sqref="D27:J27">
    <cfRule type="cellIs" dxfId="25" priority="1" operator="lessThan">
      <formula>$M$27-3</formula>
    </cfRule>
    <cfRule type="cellIs" dxfId="24" priority="7" operator="greaterThan">
      <formula>$M$27+3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20"/>
  <sheetViews>
    <sheetView workbookViewId="0">
      <selection activeCell="P16" sqref="P16"/>
    </sheetView>
  </sheetViews>
  <sheetFormatPr defaultRowHeight="15" x14ac:dyDescent="0.25"/>
  <cols>
    <col min="3" max="3" width="22.140625" customWidth="1"/>
  </cols>
  <sheetData>
    <row r="1" spans="1:16" s="34" customFormat="1" ht="15.75" x14ac:dyDescent="0.25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s="18" customFormat="1" ht="12.7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6" s="18" customFormat="1" ht="12.75" x14ac:dyDescent="0.2">
      <c r="A3" s="19" t="s">
        <v>0</v>
      </c>
      <c r="B3" s="20">
        <v>1</v>
      </c>
      <c r="C3" s="52" t="s">
        <v>24</v>
      </c>
      <c r="D3" s="52"/>
      <c r="E3" s="20">
        <v>5</v>
      </c>
      <c r="F3" s="53" t="s">
        <v>20</v>
      </c>
      <c r="G3" s="53"/>
      <c r="H3" s="53"/>
      <c r="I3" s="53"/>
      <c r="J3" s="53"/>
      <c r="K3" s="20" t="s">
        <v>41</v>
      </c>
      <c r="L3" s="17"/>
    </row>
    <row r="4" spans="1:16" s="18" customFormat="1" ht="12.75" x14ac:dyDescent="0.2">
      <c r="A4" s="19"/>
      <c r="B4" s="20">
        <v>2</v>
      </c>
      <c r="C4" s="52" t="s">
        <v>15</v>
      </c>
      <c r="D4" s="52"/>
      <c r="E4" s="20">
        <v>6</v>
      </c>
      <c r="F4" s="53" t="s">
        <v>55</v>
      </c>
      <c r="G4" s="53"/>
      <c r="H4" s="53"/>
      <c r="I4" s="53"/>
      <c r="J4" s="53"/>
      <c r="K4" s="20"/>
      <c r="L4" s="17"/>
    </row>
    <row r="5" spans="1:16" s="18" customFormat="1" ht="12.75" x14ac:dyDescent="0.2">
      <c r="A5" s="19"/>
      <c r="B5" s="20">
        <v>3</v>
      </c>
      <c r="C5" s="52" t="s">
        <v>18</v>
      </c>
      <c r="D5" s="52"/>
      <c r="E5" s="20">
        <v>7</v>
      </c>
      <c r="F5" s="53" t="s">
        <v>14</v>
      </c>
      <c r="G5" s="53"/>
      <c r="H5" s="53"/>
      <c r="I5" s="53"/>
      <c r="J5" s="53"/>
      <c r="K5" s="17"/>
      <c r="L5" s="19"/>
    </row>
    <row r="6" spans="1:16" s="18" customFormat="1" ht="12.75" x14ac:dyDescent="0.2">
      <c r="A6" s="19"/>
      <c r="B6" s="20">
        <v>4</v>
      </c>
      <c r="C6" s="20" t="s">
        <v>17</v>
      </c>
      <c r="D6" s="20"/>
      <c r="E6" s="20"/>
      <c r="F6" s="53" t="s">
        <v>41</v>
      </c>
      <c r="G6" s="53"/>
      <c r="H6" s="53"/>
      <c r="I6" s="53"/>
      <c r="J6" s="53"/>
      <c r="K6" s="20"/>
      <c r="L6" s="19"/>
    </row>
    <row r="7" spans="1:16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53"/>
      <c r="K7" s="17"/>
    </row>
    <row r="8" spans="1:16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54" t="s">
        <v>3</v>
      </c>
      <c r="M8" s="54" t="s">
        <v>4</v>
      </c>
      <c r="N8" s="54" t="s">
        <v>5</v>
      </c>
      <c r="O8" s="54" t="s">
        <v>6</v>
      </c>
      <c r="P8" s="58" t="s">
        <v>7</v>
      </c>
    </row>
    <row r="9" spans="1:16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 t="s">
        <v>9</v>
      </c>
      <c r="L9" s="55"/>
      <c r="M9" s="55"/>
      <c r="N9" s="55"/>
      <c r="O9" s="55"/>
      <c r="P9" s="59"/>
    </row>
    <row r="10" spans="1:16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s="18" customFormat="1" x14ac:dyDescent="0.25">
      <c r="A11" s="24"/>
      <c r="B11" s="69">
        <v>1</v>
      </c>
      <c r="C11" s="67" t="s">
        <v>130</v>
      </c>
      <c r="D11" s="70">
        <v>29</v>
      </c>
      <c r="E11" s="24">
        <v>29</v>
      </c>
      <c r="F11" s="24">
        <v>30</v>
      </c>
      <c r="G11" s="24">
        <v>29</v>
      </c>
      <c r="H11" s="24">
        <v>29</v>
      </c>
      <c r="I11" s="24">
        <v>29</v>
      </c>
      <c r="J11" s="24">
        <v>30</v>
      </c>
      <c r="K11" s="24">
        <v>30</v>
      </c>
      <c r="L11" s="25">
        <f>ROUND(M11/7,1)</f>
        <v>29.3</v>
      </c>
      <c r="M11" s="25">
        <f>E11+F11+G11+J11+D11+H11+I11</f>
        <v>205</v>
      </c>
      <c r="N11" s="26"/>
      <c r="O11" s="25">
        <f t="shared" ref="O11:O16" si="0">M11-N11</f>
        <v>205</v>
      </c>
      <c r="P11" s="27">
        <v>2</v>
      </c>
    </row>
    <row r="12" spans="1:16" s="18" customFormat="1" x14ac:dyDescent="0.25">
      <c r="A12" s="24"/>
      <c r="B12" s="69">
        <v>2</v>
      </c>
      <c r="C12" s="67" t="s">
        <v>131</v>
      </c>
      <c r="D12" s="70">
        <v>27</v>
      </c>
      <c r="E12" s="24">
        <v>27</v>
      </c>
      <c r="F12" s="24">
        <v>27</v>
      </c>
      <c r="G12" s="24">
        <v>27</v>
      </c>
      <c r="H12" s="24">
        <v>27</v>
      </c>
      <c r="I12" s="24">
        <v>27</v>
      </c>
      <c r="J12" s="24">
        <v>26</v>
      </c>
      <c r="K12" s="24">
        <v>27</v>
      </c>
      <c r="L12" s="25">
        <f t="shared" ref="L12:L16" si="1">ROUND(M12/7,1)</f>
        <v>26.9</v>
      </c>
      <c r="M12" s="25">
        <f>E12+F12+G12+J12+D12+H12+I12</f>
        <v>188</v>
      </c>
      <c r="N12" s="26"/>
      <c r="O12" s="25">
        <f t="shared" si="0"/>
        <v>188</v>
      </c>
      <c r="P12" s="27"/>
    </row>
    <row r="13" spans="1:16" s="18" customFormat="1" x14ac:dyDescent="0.25">
      <c r="A13" s="24"/>
      <c r="B13" s="69">
        <v>3</v>
      </c>
      <c r="C13" s="67" t="s">
        <v>132</v>
      </c>
      <c r="D13" s="70">
        <v>28</v>
      </c>
      <c r="E13" s="24">
        <v>28</v>
      </c>
      <c r="F13" s="24">
        <v>28</v>
      </c>
      <c r="G13" s="24">
        <v>28</v>
      </c>
      <c r="H13" s="24">
        <v>28</v>
      </c>
      <c r="I13" s="24">
        <v>28</v>
      </c>
      <c r="J13" s="24">
        <v>28</v>
      </c>
      <c r="K13" s="24">
        <v>29</v>
      </c>
      <c r="L13" s="25">
        <f t="shared" si="1"/>
        <v>28</v>
      </c>
      <c r="M13" s="25">
        <f>E13+F13+G13+J13+D13+H13+I13</f>
        <v>196</v>
      </c>
      <c r="N13" s="26"/>
      <c r="O13" s="25">
        <f t="shared" si="0"/>
        <v>196</v>
      </c>
      <c r="P13" s="27">
        <v>3</v>
      </c>
    </row>
    <row r="14" spans="1:16" s="18" customFormat="1" x14ac:dyDescent="0.25">
      <c r="A14" s="24"/>
      <c r="B14" s="69">
        <v>4</v>
      </c>
      <c r="C14" s="67" t="s">
        <v>133</v>
      </c>
      <c r="D14" s="70">
        <v>30</v>
      </c>
      <c r="E14" s="24">
        <v>30</v>
      </c>
      <c r="F14" s="24">
        <v>29</v>
      </c>
      <c r="G14" s="24">
        <v>30</v>
      </c>
      <c r="H14" s="24">
        <v>30</v>
      </c>
      <c r="I14" s="24">
        <v>30</v>
      </c>
      <c r="J14" s="24">
        <v>29</v>
      </c>
      <c r="K14" s="24">
        <v>28</v>
      </c>
      <c r="L14" s="25">
        <f t="shared" si="1"/>
        <v>29.7</v>
      </c>
      <c r="M14" s="25">
        <f>E14+F14+G14+J14+D14+H14+I14</f>
        <v>208</v>
      </c>
      <c r="N14" s="26"/>
      <c r="O14" s="25">
        <f t="shared" si="0"/>
        <v>208</v>
      </c>
      <c r="P14" s="27">
        <v>1</v>
      </c>
    </row>
    <row r="15" spans="1:16" s="18" customFormat="1" ht="12.75" x14ac:dyDescent="0.2">
      <c r="A15" s="22" t="s">
        <v>37</v>
      </c>
      <c r="B15" s="23"/>
      <c r="C15" s="7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s="18" customFormat="1" x14ac:dyDescent="0.25">
      <c r="A16" s="24"/>
      <c r="B16" s="69">
        <v>1</v>
      </c>
      <c r="C16" s="67" t="s">
        <v>118</v>
      </c>
      <c r="D16" s="70">
        <v>28</v>
      </c>
      <c r="E16" s="24">
        <v>28</v>
      </c>
      <c r="F16" s="24">
        <v>29</v>
      </c>
      <c r="G16" s="24">
        <v>29</v>
      </c>
      <c r="H16" s="24">
        <v>30</v>
      </c>
      <c r="I16" s="24">
        <v>29</v>
      </c>
      <c r="J16" s="24">
        <v>28</v>
      </c>
      <c r="K16" s="24">
        <v>29</v>
      </c>
      <c r="L16" s="25">
        <f t="shared" si="1"/>
        <v>28.7</v>
      </c>
      <c r="M16" s="25">
        <f>E16+F16+G16+J16+D16+H16+I16</f>
        <v>201</v>
      </c>
      <c r="N16" s="26"/>
      <c r="O16" s="25">
        <f t="shared" si="0"/>
        <v>201</v>
      </c>
      <c r="P16" s="27">
        <v>3</v>
      </c>
    </row>
    <row r="17" spans="1:3" s="18" customFormat="1" ht="13.5" thickBot="1" x14ac:dyDescent="0.25"/>
    <row r="18" spans="1:3" s="18" customFormat="1" ht="13.5" thickBot="1" x14ac:dyDescent="0.25">
      <c r="A18" s="28"/>
      <c r="C18" s="29" t="s">
        <v>43</v>
      </c>
    </row>
    <row r="19" spans="1:3" s="18" customFormat="1" ht="13.5" thickBot="1" x14ac:dyDescent="0.25">
      <c r="A19" s="30"/>
      <c r="C19" s="29" t="s">
        <v>44</v>
      </c>
    </row>
    <row r="20" spans="1:3" s="18" customFormat="1" ht="12.75" x14ac:dyDescent="0.2">
      <c r="C20" s="18" t="s">
        <v>11</v>
      </c>
    </row>
  </sheetData>
  <mergeCells count="17">
    <mergeCell ref="C3:D3"/>
    <mergeCell ref="F3:J3"/>
    <mergeCell ref="C4:D4"/>
    <mergeCell ref="F4:J4"/>
    <mergeCell ref="C5:D5"/>
    <mergeCell ref="F5:J5"/>
    <mergeCell ref="F6:J6"/>
    <mergeCell ref="F7:J7"/>
    <mergeCell ref="A8:A9"/>
    <mergeCell ref="B8:B9"/>
    <mergeCell ref="C8:C9"/>
    <mergeCell ref="D8:K8"/>
    <mergeCell ref="L8:L9"/>
    <mergeCell ref="M8:M9"/>
    <mergeCell ref="N8:N9"/>
    <mergeCell ref="O8:O9"/>
    <mergeCell ref="P8:P9"/>
  </mergeCells>
  <conditionalFormatting sqref="D11:J11">
    <cfRule type="cellIs" dxfId="23" priority="7" operator="greaterThanOrEqual">
      <formula>$L$11+3</formula>
    </cfRule>
    <cfRule type="cellIs" dxfId="22" priority="8" operator="lessThanOrEqual">
      <formula>$L$11-3</formula>
    </cfRule>
  </conditionalFormatting>
  <conditionalFormatting sqref="D12:J12">
    <cfRule type="cellIs" dxfId="21" priority="9" operator="greaterThanOrEqual">
      <formula>$L$12+3</formula>
    </cfRule>
    <cfRule type="cellIs" dxfId="20" priority="10" operator="lessThanOrEqual">
      <formula>$L$12-3</formula>
    </cfRule>
  </conditionalFormatting>
  <conditionalFormatting sqref="D13:J13">
    <cfRule type="cellIs" dxfId="19" priority="11" operator="greaterThanOrEqual">
      <formula>$L$13+3</formula>
    </cfRule>
    <cfRule type="cellIs" dxfId="18" priority="12" operator="lessThanOrEqual">
      <formula>$L$13-3</formula>
    </cfRule>
  </conditionalFormatting>
  <conditionalFormatting sqref="D14:J14">
    <cfRule type="cellIs" dxfId="17" priority="15" operator="greaterThanOrEqual">
      <formula>$L$14+3</formula>
    </cfRule>
    <cfRule type="cellIs" dxfId="16" priority="16" operator="lessThanOrEqual">
      <formula>$L$14-3</formula>
    </cfRule>
  </conditionalFormatting>
  <conditionalFormatting sqref="D16:J16">
    <cfRule type="cellIs" dxfId="15" priority="13" operator="greaterThanOrEqual">
      <formula>$L$16+3</formula>
    </cfRule>
    <cfRule type="cellIs" dxfId="14" priority="14" operator="lessThanOrEqual">
      <formula>$L$16-3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3"/>
  <sheetViews>
    <sheetView workbookViewId="0">
      <selection activeCell="C18" sqref="C18"/>
    </sheetView>
  </sheetViews>
  <sheetFormatPr defaultRowHeight="15" x14ac:dyDescent="0.25"/>
  <cols>
    <col min="3" max="3" width="28.85546875" customWidth="1"/>
  </cols>
  <sheetData>
    <row r="1" spans="1:15" s="34" customFormat="1" ht="15.75" x14ac:dyDescent="0.25">
      <c r="A1" s="32" t="s">
        <v>56</v>
      </c>
      <c r="B1" s="33"/>
      <c r="C1" s="33"/>
      <c r="D1" s="33"/>
      <c r="E1" s="33"/>
      <c r="F1" s="33"/>
      <c r="G1" s="33"/>
      <c r="H1" s="33"/>
      <c r="I1" s="33"/>
      <c r="J1" s="33"/>
    </row>
    <row r="2" spans="1:15" s="18" customFormat="1" ht="12.7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5" s="18" customFormat="1" ht="12.75" x14ac:dyDescent="0.2">
      <c r="A3" s="19" t="s">
        <v>0</v>
      </c>
      <c r="B3" s="20">
        <v>1</v>
      </c>
      <c r="C3" s="52" t="s">
        <v>23</v>
      </c>
      <c r="D3" s="52"/>
      <c r="E3" s="20">
        <v>4</v>
      </c>
      <c r="F3" s="53" t="s">
        <v>21</v>
      </c>
      <c r="G3" s="53"/>
      <c r="H3" s="53"/>
      <c r="I3" s="20">
        <v>1</v>
      </c>
      <c r="J3" s="20" t="s">
        <v>41</v>
      </c>
      <c r="K3" s="17"/>
    </row>
    <row r="4" spans="1:15" s="18" customFormat="1" ht="12.75" x14ac:dyDescent="0.2">
      <c r="A4" s="19"/>
      <c r="B4" s="20">
        <v>2</v>
      </c>
      <c r="C4" s="52" t="s">
        <v>29</v>
      </c>
      <c r="D4" s="52"/>
      <c r="E4" s="20">
        <v>5</v>
      </c>
      <c r="F4" s="53" t="s">
        <v>20</v>
      </c>
      <c r="G4" s="53"/>
      <c r="H4" s="53"/>
      <c r="I4" s="20">
        <v>2</v>
      </c>
      <c r="J4" s="20" t="s">
        <v>57</v>
      </c>
      <c r="K4" s="17"/>
    </row>
    <row r="5" spans="1:15" s="18" customFormat="1" ht="12.75" x14ac:dyDescent="0.2">
      <c r="A5" s="19"/>
      <c r="B5" s="20">
        <v>3</v>
      </c>
      <c r="C5" s="52" t="s">
        <v>18</v>
      </c>
      <c r="D5" s="52"/>
      <c r="E5" s="20"/>
      <c r="F5" s="53"/>
      <c r="G5" s="53"/>
      <c r="H5" s="53"/>
      <c r="I5" s="17"/>
      <c r="J5" s="17"/>
      <c r="K5" s="19"/>
    </row>
    <row r="6" spans="1:15" s="18" customFormat="1" ht="12.75" x14ac:dyDescent="0.2">
      <c r="A6" s="19"/>
      <c r="B6" s="20"/>
      <c r="C6" s="20"/>
      <c r="D6" s="20"/>
      <c r="E6" s="20"/>
      <c r="F6" s="53"/>
      <c r="G6" s="53"/>
      <c r="H6" s="53"/>
      <c r="I6" s="20"/>
      <c r="J6" s="17"/>
      <c r="K6" s="19"/>
    </row>
    <row r="7" spans="1:15" s="18" customFormat="1" ht="12.75" x14ac:dyDescent="0.2">
      <c r="A7" s="19"/>
      <c r="B7" s="20"/>
      <c r="C7" s="20"/>
      <c r="D7" s="20"/>
      <c r="E7" s="20"/>
      <c r="F7" s="53"/>
      <c r="G7" s="53"/>
      <c r="H7" s="53"/>
      <c r="I7" s="17"/>
      <c r="J7" s="20"/>
    </row>
    <row r="8" spans="1:15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4" t="s">
        <v>3</v>
      </c>
      <c r="L8" s="54" t="s">
        <v>4</v>
      </c>
      <c r="M8" s="54" t="s">
        <v>5</v>
      </c>
      <c r="N8" s="54" t="s">
        <v>6</v>
      </c>
      <c r="O8" s="58" t="s">
        <v>7</v>
      </c>
    </row>
    <row r="9" spans="1:15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 t="s">
        <v>9</v>
      </c>
      <c r="J9" s="21" t="s">
        <v>10</v>
      </c>
      <c r="K9" s="55"/>
      <c r="L9" s="55"/>
      <c r="M9" s="55"/>
      <c r="N9" s="55"/>
      <c r="O9" s="59"/>
    </row>
    <row r="10" spans="1:15" s="18" customFormat="1" x14ac:dyDescent="0.25">
      <c r="A10" s="60" t="s">
        <v>40</v>
      </c>
      <c r="B10" s="6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x14ac:dyDescent="0.25">
      <c r="A11" s="24"/>
      <c r="B11" s="69">
        <v>1</v>
      </c>
      <c r="C11" s="67" t="s">
        <v>136</v>
      </c>
      <c r="D11" s="70">
        <v>30</v>
      </c>
      <c r="E11" s="24">
        <v>30</v>
      </c>
      <c r="F11" s="24">
        <v>30</v>
      </c>
      <c r="G11" s="24">
        <v>30</v>
      </c>
      <c r="H11" s="24">
        <v>30</v>
      </c>
      <c r="I11" s="24">
        <v>30</v>
      </c>
      <c r="J11" s="24">
        <v>30</v>
      </c>
      <c r="K11" s="25">
        <f>ROUND(L11/5,1)</f>
        <v>30</v>
      </c>
      <c r="L11" s="25">
        <f>E11+F11+G11+D11+H11</f>
        <v>150</v>
      </c>
      <c r="M11" s="26"/>
      <c r="N11" s="25">
        <f t="shared" ref="N11:N19" si="0">L11-M11</f>
        <v>150</v>
      </c>
      <c r="O11" s="27">
        <v>1</v>
      </c>
    </row>
    <row r="12" spans="1:15" s="18" customFormat="1" ht="12.75" x14ac:dyDescent="0.2">
      <c r="A12" s="22" t="s">
        <v>8</v>
      </c>
      <c r="B12" s="23"/>
      <c r="C12" s="7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x14ac:dyDescent="0.25">
      <c r="A13" s="24"/>
      <c r="B13" s="69">
        <v>1</v>
      </c>
      <c r="C13" s="67" t="s">
        <v>134</v>
      </c>
      <c r="D13" s="70">
        <v>30</v>
      </c>
      <c r="E13" s="24">
        <v>30</v>
      </c>
      <c r="F13" s="24">
        <v>30</v>
      </c>
      <c r="G13" s="24">
        <v>30</v>
      </c>
      <c r="H13" s="24">
        <v>30</v>
      </c>
      <c r="I13" s="24">
        <v>30</v>
      </c>
      <c r="J13" s="24">
        <v>30</v>
      </c>
      <c r="K13" s="25">
        <f t="shared" ref="K13:K19" si="1">ROUND(L13/5,1)</f>
        <v>30</v>
      </c>
      <c r="L13" s="25">
        <f t="shared" ref="L13:L19" si="2">E13+F13+G13+D13+H13</f>
        <v>150</v>
      </c>
      <c r="M13" s="26"/>
      <c r="N13" s="25">
        <f t="shared" si="0"/>
        <v>150</v>
      </c>
      <c r="O13" s="27">
        <v>1</v>
      </c>
    </row>
    <row r="14" spans="1:15" s="18" customFormat="1" x14ac:dyDescent="0.25">
      <c r="A14" s="24"/>
      <c r="B14" s="69">
        <v>2</v>
      </c>
      <c r="C14" s="67" t="s">
        <v>135</v>
      </c>
      <c r="D14" s="70">
        <v>29</v>
      </c>
      <c r="E14" s="24">
        <v>29</v>
      </c>
      <c r="F14" s="24">
        <v>28</v>
      </c>
      <c r="G14" s="24">
        <v>29</v>
      </c>
      <c r="H14" s="24">
        <v>29</v>
      </c>
      <c r="I14" s="24">
        <v>29</v>
      </c>
      <c r="J14" s="24">
        <v>29</v>
      </c>
      <c r="K14" s="25">
        <f t="shared" si="1"/>
        <v>28.8</v>
      </c>
      <c r="L14" s="25">
        <f t="shared" si="2"/>
        <v>144</v>
      </c>
      <c r="M14" s="26"/>
      <c r="N14" s="25">
        <f t="shared" si="0"/>
        <v>144</v>
      </c>
      <c r="O14" s="27">
        <v>3</v>
      </c>
    </row>
    <row r="15" spans="1:15" s="18" customFormat="1" ht="12.75" x14ac:dyDescent="0.2">
      <c r="A15" s="22" t="s">
        <v>39</v>
      </c>
      <c r="B15" s="23"/>
      <c r="C15" s="7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x14ac:dyDescent="0.25">
      <c r="A16" s="24"/>
      <c r="B16" s="69">
        <v>1</v>
      </c>
      <c r="C16" s="67" t="s">
        <v>137</v>
      </c>
      <c r="D16" s="70">
        <v>29</v>
      </c>
      <c r="E16" s="24">
        <v>30</v>
      </c>
      <c r="F16" s="24">
        <v>29</v>
      </c>
      <c r="G16" s="24">
        <v>28</v>
      </c>
      <c r="H16" s="24">
        <v>29</v>
      </c>
      <c r="I16" s="24">
        <v>30</v>
      </c>
      <c r="J16" s="24">
        <v>30</v>
      </c>
      <c r="K16" s="25">
        <f t="shared" si="1"/>
        <v>29</v>
      </c>
      <c r="L16" s="25">
        <f t="shared" si="2"/>
        <v>145</v>
      </c>
      <c r="M16" s="26"/>
      <c r="N16" s="25">
        <f t="shared" si="0"/>
        <v>145</v>
      </c>
      <c r="O16" s="27">
        <v>2</v>
      </c>
    </row>
    <row r="17" spans="1:15" s="18" customFormat="1" x14ac:dyDescent="0.25">
      <c r="A17" s="24"/>
      <c r="B17" s="69">
        <v>2</v>
      </c>
      <c r="C17" s="67" t="s">
        <v>138</v>
      </c>
      <c r="D17" s="70">
        <v>28</v>
      </c>
      <c r="E17" s="24">
        <v>28</v>
      </c>
      <c r="F17" s="24">
        <v>27</v>
      </c>
      <c r="G17" s="24">
        <v>27</v>
      </c>
      <c r="H17" s="24">
        <v>28</v>
      </c>
      <c r="I17" s="24">
        <v>28</v>
      </c>
      <c r="J17" s="24">
        <v>29</v>
      </c>
      <c r="K17" s="25">
        <f t="shared" si="1"/>
        <v>27.6</v>
      </c>
      <c r="L17" s="25">
        <f t="shared" si="2"/>
        <v>138</v>
      </c>
      <c r="M17" s="26"/>
      <c r="N17" s="25">
        <f t="shared" si="0"/>
        <v>138</v>
      </c>
      <c r="O17" s="27">
        <v>3</v>
      </c>
    </row>
    <row r="18" spans="1:15" s="18" customFormat="1" x14ac:dyDescent="0.25">
      <c r="A18" s="24"/>
      <c r="B18" s="69">
        <v>3</v>
      </c>
      <c r="C18" s="67" t="s">
        <v>139</v>
      </c>
      <c r="D18" s="70">
        <v>30</v>
      </c>
      <c r="E18" s="24">
        <v>29</v>
      </c>
      <c r="F18" s="24">
        <v>30</v>
      </c>
      <c r="G18" s="24">
        <v>30</v>
      </c>
      <c r="H18" s="24">
        <v>30</v>
      </c>
      <c r="I18" s="24">
        <v>28</v>
      </c>
      <c r="J18" s="24"/>
      <c r="K18" s="25">
        <f t="shared" si="1"/>
        <v>29.8</v>
      </c>
      <c r="L18" s="25">
        <f t="shared" si="2"/>
        <v>149</v>
      </c>
      <c r="M18" s="26"/>
      <c r="N18" s="25">
        <f t="shared" si="0"/>
        <v>149</v>
      </c>
      <c r="O18" s="27">
        <v>1</v>
      </c>
    </row>
    <row r="19" spans="1:15" s="18" customFormat="1" x14ac:dyDescent="0.25">
      <c r="A19" s="24"/>
      <c r="B19" s="69">
        <v>4</v>
      </c>
      <c r="C19" s="67" t="s">
        <v>121</v>
      </c>
      <c r="D19" s="70">
        <v>27</v>
      </c>
      <c r="E19" s="24">
        <v>27</v>
      </c>
      <c r="F19" s="24">
        <v>28</v>
      </c>
      <c r="G19" s="24">
        <v>29</v>
      </c>
      <c r="H19" s="24">
        <v>27</v>
      </c>
      <c r="I19" s="24">
        <v>29</v>
      </c>
      <c r="J19" s="24"/>
      <c r="K19" s="25">
        <f t="shared" si="1"/>
        <v>27.6</v>
      </c>
      <c r="L19" s="25">
        <f t="shared" si="2"/>
        <v>138</v>
      </c>
      <c r="M19" s="26"/>
      <c r="N19" s="25">
        <f t="shared" si="0"/>
        <v>138</v>
      </c>
      <c r="O19" s="27">
        <v>3</v>
      </c>
    </row>
    <row r="20" spans="1:15" s="18" customFormat="1" ht="13.5" thickBot="1" x14ac:dyDescent="0.25"/>
    <row r="21" spans="1:15" s="18" customFormat="1" ht="13.5" thickBot="1" x14ac:dyDescent="0.25">
      <c r="A21" s="28"/>
      <c r="C21" s="29" t="s">
        <v>43</v>
      </c>
    </row>
    <row r="22" spans="1:15" s="18" customFormat="1" ht="13.5" thickBot="1" x14ac:dyDescent="0.25">
      <c r="A22" s="30"/>
      <c r="C22" s="29" t="s">
        <v>44</v>
      </c>
    </row>
    <row r="23" spans="1:15" s="18" customFormat="1" ht="12.75" x14ac:dyDescent="0.2">
      <c r="C23" s="18" t="s">
        <v>11</v>
      </c>
    </row>
  </sheetData>
  <mergeCells count="18">
    <mergeCell ref="C3:D3"/>
    <mergeCell ref="F3:H3"/>
    <mergeCell ref="C4:D4"/>
    <mergeCell ref="F4:H4"/>
    <mergeCell ref="C5:D5"/>
    <mergeCell ref="F5:H5"/>
    <mergeCell ref="A10:B10"/>
    <mergeCell ref="F6:H6"/>
    <mergeCell ref="F7:H7"/>
    <mergeCell ref="A8:A9"/>
    <mergeCell ref="B8:B9"/>
    <mergeCell ref="C8:C9"/>
    <mergeCell ref="D8:J8"/>
    <mergeCell ref="K8:K9"/>
    <mergeCell ref="L8:L9"/>
    <mergeCell ref="M8:M9"/>
    <mergeCell ref="N8:N9"/>
    <mergeCell ref="O8:O9"/>
  </mergeCells>
  <conditionalFormatting sqref="D11:H11">
    <cfRule type="cellIs" dxfId="13" priority="7" operator="greaterThanOrEqual">
      <formula>$K$11+3</formula>
    </cfRule>
    <cfRule type="cellIs" dxfId="12" priority="8" operator="lessThanOrEqual">
      <formula>$K$11-3</formula>
    </cfRule>
  </conditionalFormatting>
  <conditionalFormatting sqref="D13:H13">
    <cfRule type="cellIs" dxfId="11" priority="13" operator="greaterThanOrEqual">
      <formula>$K$13+3</formula>
    </cfRule>
    <cfRule type="cellIs" dxfId="10" priority="14" operator="lessThanOrEqual">
      <formula>$K$13-3</formula>
    </cfRule>
  </conditionalFormatting>
  <conditionalFormatting sqref="D14:H14">
    <cfRule type="cellIs" dxfId="9" priority="23" operator="greaterThanOrEqual">
      <formula>$K$14+3</formula>
    </cfRule>
    <cfRule type="cellIs" dxfId="8" priority="24" operator="lessThanOrEqual">
      <formula>$K$14-3</formula>
    </cfRule>
  </conditionalFormatting>
  <conditionalFormatting sqref="D16:H16">
    <cfRule type="cellIs" dxfId="7" priority="25" operator="greaterThanOrEqual">
      <formula>$K$16+3</formula>
    </cfRule>
    <cfRule type="cellIs" dxfId="6" priority="26" operator="lessThanOrEqual">
      <formula>$K$16-3</formula>
    </cfRule>
  </conditionalFormatting>
  <conditionalFormatting sqref="D17:H17">
    <cfRule type="cellIs" dxfId="5" priority="21" operator="greaterThanOrEqual">
      <formula>$K$17+3</formula>
    </cfRule>
    <cfRule type="cellIs" dxfId="4" priority="22" operator="lessThanOrEqual">
      <formula>$K$17-3</formula>
    </cfRule>
  </conditionalFormatting>
  <conditionalFormatting sqref="D18:H18">
    <cfRule type="cellIs" dxfId="3" priority="19" operator="greaterThanOrEqual">
      <formula>$K$18+3</formula>
    </cfRule>
    <cfRule type="cellIs" dxfId="2" priority="20" operator="lessThanOrEqual">
      <formula>$K$18-3</formula>
    </cfRule>
  </conditionalFormatting>
  <conditionalFormatting sqref="D19:H19">
    <cfRule type="cellIs" dxfId="1" priority="17" operator="greaterThanOrEqual">
      <formula>$K$19+3</formula>
    </cfRule>
    <cfRule type="cellIs" dxfId="0" priority="18" operator="lessThanOrEqual">
      <formula>$K$19-3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4"/>
  <sheetViews>
    <sheetView workbookViewId="0">
      <selection activeCell="E24" sqref="E24"/>
    </sheetView>
  </sheetViews>
  <sheetFormatPr defaultRowHeight="15" x14ac:dyDescent="0.25"/>
  <cols>
    <col min="3" max="3" width="17" customWidth="1"/>
    <col min="14" max="14" width="10.140625" customWidth="1"/>
  </cols>
  <sheetData>
    <row r="1" spans="1:15" s="34" customFormat="1" ht="15.75" x14ac:dyDescent="0.25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s="18" customFormat="1" ht="12.7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s="18" customFormat="1" ht="12.75" x14ac:dyDescent="0.2">
      <c r="A3" s="19" t="s">
        <v>0</v>
      </c>
      <c r="B3" s="20">
        <v>1</v>
      </c>
      <c r="C3" s="52" t="s">
        <v>23</v>
      </c>
      <c r="D3" s="52"/>
      <c r="E3" s="20">
        <v>5</v>
      </c>
      <c r="F3" s="53" t="s">
        <v>29</v>
      </c>
      <c r="G3" s="53"/>
      <c r="H3" s="53"/>
      <c r="L3" s="20"/>
      <c r="M3" s="20"/>
      <c r="N3" s="20"/>
      <c r="O3" s="17"/>
    </row>
    <row r="4" spans="1:15" s="18" customFormat="1" ht="12.75" x14ac:dyDescent="0.2">
      <c r="A4" s="19"/>
      <c r="B4" s="20">
        <v>2</v>
      </c>
      <c r="C4" s="52" t="s">
        <v>19</v>
      </c>
      <c r="D4" s="52"/>
      <c r="E4" s="20">
        <v>6</v>
      </c>
      <c r="F4" s="53" t="s">
        <v>41</v>
      </c>
      <c r="G4" s="53"/>
      <c r="H4" s="53"/>
      <c r="L4" s="20"/>
      <c r="M4" s="20"/>
      <c r="N4" s="20"/>
      <c r="O4" s="17"/>
    </row>
    <row r="5" spans="1:15" s="18" customFormat="1" ht="12.75" x14ac:dyDescent="0.2">
      <c r="A5" s="19"/>
      <c r="B5" s="20">
        <v>3</v>
      </c>
      <c r="C5" s="52" t="s">
        <v>18</v>
      </c>
      <c r="D5" s="52"/>
      <c r="E5" s="20">
        <v>7</v>
      </c>
      <c r="F5" s="53" t="s">
        <v>42</v>
      </c>
      <c r="G5" s="53"/>
      <c r="H5" s="53"/>
      <c r="I5" s="20"/>
      <c r="J5" s="20"/>
      <c r="K5" s="17"/>
      <c r="L5" s="17"/>
      <c r="M5" s="17"/>
      <c r="N5" s="17"/>
      <c r="O5" s="19"/>
    </row>
    <row r="6" spans="1:15" s="18" customFormat="1" ht="12.75" x14ac:dyDescent="0.2">
      <c r="A6" s="19"/>
      <c r="B6" s="20">
        <v>4</v>
      </c>
      <c r="C6" s="20" t="s">
        <v>16</v>
      </c>
      <c r="D6" s="20"/>
      <c r="E6" s="20"/>
      <c r="F6" s="53"/>
      <c r="G6" s="53"/>
      <c r="H6" s="53"/>
      <c r="I6" s="20"/>
      <c r="J6" s="20"/>
      <c r="K6" s="17"/>
      <c r="L6" s="20"/>
      <c r="M6" s="17"/>
      <c r="N6" s="17"/>
      <c r="O6" s="19"/>
    </row>
    <row r="7" spans="1:15" s="18" customFormat="1" ht="12.75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17"/>
      <c r="L7" s="20"/>
      <c r="M7" s="17"/>
      <c r="N7" s="17"/>
      <c r="O7" s="19"/>
    </row>
    <row r="8" spans="1:15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4" t="s">
        <v>3</v>
      </c>
      <c r="L8" s="54" t="s">
        <v>4</v>
      </c>
      <c r="M8" s="54" t="s">
        <v>5</v>
      </c>
      <c r="N8" s="54" t="s">
        <v>6</v>
      </c>
      <c r="O8" s="58" t="s">
        <v>7</v>
      </c>
    </row>
    <row r="9" spans="1:15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 t="s">
        <v>9</v>
      </c>
      <c r="J9" s="21" t="s">
        <v>10</v>
      </c>
      <c r="K9" s="55"/>
      <c r="L9" s="55"/>
      <c r="M9" s="55"/>
      <c r="N9" s="55"/>
      <c r="O9" s="59"/>
    </row>
    <row r="10" spans="1:15" s="18" customFormat="1" ht="12.75" x14ac:dyDescent="0.2">
      <c r="A10" s="22" t="s">
        <v>39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x14ac:dyDescent="0.25">
      <c r="A11" s="24"/>
      <c r="B11" s="24">
        <v>1</v>
      </c>
      <c r="C11" s="67" t="s">
        <v>70</v>
      </c>
      <c r="D11" s="24">
        <v>30</v>
      </c>
      <c r="E11" s="24">
        <v>29</v>
      </c>
      <c r="F11" s="24">
        <v>30</v>
      </c>
      <c r="G11" s="24">
        <v>30</v>
      </c>
      <c r="H11" s="24">
        <v>29</v>
      </c>
      <c r="I11" s="24">
        <v>29</v>
      </c>
      <c r="J11" s="24">
        <v>29</v>
      </c>
      <c r="K11" s="25">
        <f>ROUND(L11/5,1)</f>
        <v>29.6</v>
      </c>
      <c r="L11" s="25">
        <f>D11+E11+F11+G11+H11</f>
        <v>148</v>
      </c>
      <c r="M11" s="26"/>
      <c r="N11" s="25">
        <f t="shared" ref="N11:N12" si="0">L11-M11</f>
        <v>148</v>
      </c>
      <c r="O11" s="27">
        <v>1</v>
      </c>
    </row>
    <row r="12" spans="1:15" s="18" customFormat="1" x14ac:dyDescent="0.25">
      <c r="A12" s="24"/>
      <c r="B12" s="24">
        <v>2</v>
      </c>
      <c r="C12" s="67" t="s">
        <v>71</v>
      </c>
      <c r="D12" s="24">
        <v>29</v>
      </c>
      <c r="E12" s="24">
        <v>30</v>
      </c>
      <c r="F12" s="24">
        <v>29</v>
      </c>
      <c r="G12" s="24">
        <v>29</v>
      </c>
      <c r="H12" s="24">
        <v>30</v>
      </c>
      <c r="I12" s="24">
        <v>30</v>
      </c>
      <c r="J12" s="24">
        <v>30</v>
      </c>
      <c r="K12" s="25">
        <f>ROUND(L12/5,1)</f>
        <v>29.4</v>
      </c>
      <c r="L12" s="25">
        <f>D12+E12+F12+G12+H12</f>
        <v>147</v>
      </c>
      <c r="M12" s="26"/>
      <c r="N12" s="25">
        <f t="shared" si="0"/>
        <v>147</v>
      </c>
      <c r="O12" s="27">
        <v>2</v>
      </c>
    </row>
    <row r="13" spans="1:15" s="18" customFormat="1" ht="13.5" thickBot="1" x14ac:dyDescent="0.25"/>
    <row r="14" spans="1:15" s="18" customFormat="1" ht="13.5" thickBot="1" x14ac:dyDescent="0.25">
      <c r="A14" s="28"/>
      <c r="C14" s="29" t="s">
        <v>43</v>
      </c>
    </row>
    <row r="15" spans="1:15" s="18" customFormat="1" ht="13.5" thickBot="1" x14ac:dyDescent="0.25">
      <c r="A15" s="30"/>
      <c r="C15" s="29" t="s">
        <v>44</v>
      </c>
    </row>
    <row r="16" spans="1:15" s="18" customFormat="1" ht="12.75" x14ac:dyDescent="0.2">
      <c r="C16" s="18" t="s">
        <v>11</v>
      </c>
    </row>
    <row r="17" s="18" customFormat="1" ht="12.75" x14ac:dyDescent="0.2"/>
    <row r="18" s="18" customFormat="1" ht="12.75" x14ac:dyDescent="0.2"/>
    <row r="19" s="18" customFormat="1" ht="12.75" x14ac:dyDescent="0.2"/>
    <row r="20" s="18" customFormat="1" ht="12.75" x14ac:dyDescent="0.2"/>
    <row r="21" s="31" customFormat="1" ht="12.75" x14ac:dyDescent="0.2"/>
    <row r="22" s="31" customFormat="1" ht="12.75" x14ac:dyDescent="0.2"/>
    <row r="23" s="31" customFormat="1" ht="12.75" x14ac:dyDescent="0.2"/>
    <row r="24" s="31" customFormat="1" ht="12.75" x14ac:dyDescent="0.2"/>
  </sheetData>
  <mergeCells count="16">
    <mergeCell ref="K8:K9"/>
    <mergeCell ref="L8:L9"/>
    <mergeCell ref="M8:M9"/>
    <mergeCell ref="N8:N9"/>
    <mergeCell ref="O8:O9"/>
    <mergeCell ref="F6:H6"/>
    <mergeCell ref="A8:A9"/>
    <mergeCell ref="B8:B9"/>
    <mergeCell ref="C8:C9"/>
    <mergeCell ref="D8:J8"/>
    <mergeCell ref="C3:D3"/>
    <mergeCell ref="F3:H3"/>
    <mergeCell ref="C4:D4"/>
    <mergeCell ref="F4:H4"/>
    <mergeCell ref="C5:D5"/>
    <mergeCell ref="F5:H5"/>
  </mergeCells>
  <conditionalFormatting sqref="D11:H11">
    <cfRule type="cellIs" dxfId="203" priority="39" operator="greaterThanOrEqual">
      <formula>$K$11+3</formula>
    </cfRule>
    <cfRule type="cellIs" dxfId="202" priority="40" operator="lessThanOrEqual">
      <formula>$K$11-3</formula>
    </cfRule>
  </conditionalFormatting>
  <conditionalFormatting sqref="D12:H12">
    <cfRule type="cellIs" dxfId="201" priority="37" operator="greaterThanOrEqual">
      <formula>$K$12+3</formula>
    </cfRule>
    <cfRule type="cellIs" dxfId="200" priority="38" operator="lessThanOrEqual">
      <formula>$K$12-3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18"/>
  <sheetViews>
    <sheetView workbookViewId="0">
      <selection activeCell="C11" sqref="C11"/>
    </sheetView>
  </sheetViews>
  <sheetFormatPr defaultRowHeight="15" x14ac:dyDescent="0.25"/>
  <cols>
    <col min="3" max="3" width="17" customWidth="1"/>
    <col min="14" max="14" width="10.140625" customWidth="1"/>
  </cols>
  <sheetData>
    <row r="1" spans="1:15" s="34" customFormat="1" ht="15.75" x14ac:dyDescent="0.25">
      <c r="A1" s="32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s="16" customForma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s="18" customFormat="1" ht="12.75" x14ac:dyDescent="0.2">
      <c r="A3" s="19" t="s">
        <v>0</v>
      </c>
      <c r="B3" s="20">
        <v>1</v>
      </c>
      <c r="C3" s="52" t="s">
        <v>23</v>
      </c>
      <c r="D3" s="52"/>
      <c r="E3" s="20">
        <v>5</v>
      </c>
      <c r="F3" s="53" t="s">
        <v>29</v>
      </c>
      <c r="G3" s="53"/>
      <c r="H3" s="53"/>
      <c r="K3" s="20"/>
      <c r="L3" s="20"/>
      <c r="M3" s="20"/>
      <c r="N3" s="17"/>
    </row>
    <row r="4" spans="1:15" s="18" customFormat="1" ht="12.75" x14ac:dyDescent="0.2">
      <c r="A4" s="19"/>
      <c r="B4" s="20">
        <v>2</v>
      </c>
      <c r="C4" s="52" t="s">
        <v>19</v>
      </c>
      <c r="D4" s="52"/>
      <c r="E4" s="20">
        <v>6</v>
      </c>
      <c r="F4" s="53" t="s">
        <v>41</v>
      </c>
      <c r="G4" s="53"/>
      <c r="H4" s="53"/>
      <c r="K4" s="20"/>
      <c r="L4" s="20"/>
      <c r="M4" s="20"/>
      <c r="N4" s="17"/>
    </row>
    <row r="5" spans="1:15" s="18" customFormat="1" ht="12.75" x14ac:dyDescent="0.2">
      <c r="A5" s="19"/>
      <c r="B5" s="20">
        <v>3</v>
      </c>
      <c r="C5" s="52" t="s">
        <v>18</v>
      </c>
      <c r="D5" s="52"/>
      <c r="E5" s="20">
        <v>7</v>
      </c>
      <c r="F5" s="53" t="s">
        <v>42</v>
      </c>
      <c r="G5" s="53"/>
      <c r="H5" s="53"/>
      <c r="I5" s="20"/>
      <c r="J5" s="20"/>
      <c r="K5" s="17"/>
      <c r="L5" s="17"/>
      <c r="M5" s="17"/>
      <c r="N5" s="19"/>
    </row>
    <row r="6" spans="1:15" s="18" customFormat="1" ht="12.75" x14ac:dyDescent="0.2">
      <c r="A6" s="19"/>
      <c r="B6" s="20">
        <v>4</v>
      </c>
      <c r="C6" s="20" t="s">
        <v>16</v>
      </c>
      <c r="D6" s="20"/>
      <c r="E6" s="20"/>
      <c r="F6" s="53"/>
      <c r="G6" s="53"/>
      <c r="H6" s="53"/>
      <c r="I6" s="20"/>
      <c r="J6" s="20"/>
      <c r="K6" s="20"/>
      <c r="L6" s="17"/>
      <c r="M6" s="17"/>
      <c r="N6" s="19"/>
    </row>
    <row r="7" spans="1:15" s="18" customFormat="1" ht="12.75" x14ac:dyDescent="0.2">
      <c r="A7" s="19"/>
      <c r="B7" s="20"/>
      <c r="C7" s="20"/>
      <c r="D7" s="20"/>
      <c r="E7" s="20"/>
      <c r="F7" s="20"/>
      <c r="G7" s="20"/>
      <c r="H7" s="20"/>
      <c r="I7" s="20"/>
      <c r="J7" s="20"/>
      <c r="K7" s="17"/>
      <c r="L7" s="20"/>
      <c r="M7" s="17"/>
      <c r="N7" s="17"/>
      <c r="O7" s="19"/>
    </row>
    <row r="8" spans="1:15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4" t="s">
        <v>3</v>
      </c>
      <c r="L8" s="54" t="s">
        <v>4</v>
      </c>
      <c r="M8" s="54" t="s">
        <v>5</v>
      </c>
      <c r="N8" s="54" t="s">
        <v>6</v>
      </c>
      <c r="O8" s="58" t="s">
        <v>7</v>
      </c>
    </row>
    <row r="9" spans="1:15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 t="s">
        <v>9</v>
      </c>
      <c r="J9" s="21" t="s">
        <v>10</v>
      </c>
      <c r="K9" s="55"/>
      <c r="L9" s="55"/>
      <c r="M9" s="55"/>
      <c r="N9" s="55"/>
      <c r="O9" s="59"/>
    </row>
    <row r="10" spans="1:15" s="18" customFormat="1" ht="12.75" x14ac:dyDescent="0.2">
      <c r="A10" s="22" t="s">
        <v>31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x14ac:dyDescent="0.25">
      <c r="A11" s="24"/>
      <c r="B11" s="24">
        <v>1</v>
      </c>
      <c r="C11" s="67" t="s">
        <v>70</v>
      </c>
      <c r="D11" s="24">
        <v>29</v>
      </c>
      <c r="E11" s="24">
        <v>29</v>
      </c>
      <c r="F11" s="24">
        <v>30</v>
      </c>
      <c r="G11" s="24">
        <v>30</v>
      </c>
      <c r="H11" s="24">
        <v>29</v>
      </c>
      <c r="I11" s="24">
        <v>29</v>
      </c>
      <c r="J11" s="24">
        <v>29</v>
      </c>
      <c r="K11" s="25">
        <f>ROUND(L11/5,1)</f>
        <v>29.4</v>
      </c>
      <c r="L11" s="25">
        <f>D11+E11+F11+G11+H11</f>
        <v>147</v>
      </c>
      <c r="M11" s="26"/>
      <c r="N11" s="25">
        <f t="shared" ref="N11:N12" si="0">L11-M11</f>
        <v>147</v>
      </c>
      <c r="O11" s="27">
        <v>2</v>
      </c>
    </row>
    <row r="12" spans="1:15" s="18" customFormat="1" x14ac:dyDescent="0.25">
      <c r="A12" s="24"/>
      <c r="B12" s="24">
        <v>2</v>
      </c>
      <c r="C12" s="67" t="s">
        <v>71</v>
      </c>
      <c r="D12" s="24">
        <v>30</v>
      </c>
      <c r="E12" s="24">
        <v>30</v>
      </c>
      <c r="F12" s="24">
        <v>29</v>
      </c>
      <c r="G12" s="24">
        <v>29</v>
      </c>
      <c r="H12" s="24">
        <v>30</v>
      </c>
      <c r="I12" s="24">
        <v>30</v>
      </c>
      <c r="J12" s="24">
        <v>30</v>
      </c>
      <c r="K12" s="25">
        <f>ROUND(L12/5,1)</f>
        <v>29.6</v>
      </c>
      <c r="L12" s="25">
        <f>D12+E12+F12+G12+H12</f>
        <v>148</v>
      </c>
      <c r="M12" s="26"/>
      <c r="N12" s="25">
        <f t="shared" si="0"/>
        <v>148</v>
      </c>
      <c r="O12" s="27">
        <v>1</v>
      </c>
    </row>
    <row r="13" spans="1:15" s="18" customFormat="1" ht="13.5" thickBot="1" x14ac:dyDescent="0.25"/>
    <row r="14" spans="1:15" s="18" customFormat="1" ht="13.5" thickBot="1" x14ac:dyDescent="0.25">
      <c r="A14" s="28"/>
      <c r="C14" s="29" t="s">
        <v>43</v>
      </c>
    </row>
    <row r="15" spans="1:15" s="18" customFormat="1" ht="13.5" thickBot="1" x14ac:dyDescent="0.25">
      <c r="A15" s="30"/>
      <c r="C15" s="29" t="s">
        <v>44</v>
      </c>
    </row>
    <row r="16" spans="1:15" s="18" customFormat="1" ht="12.75" x14ac:dyDescent="0.2">
      <c r="C16" s="18" t="s">
        <v>11</v>
      </c>
    </row>
    <row r="17" s="18" customFormat="1" ht="12.75" x14ac:dyDescent="0.2"/>
    <row r="18" s="31" customFormat="1" ht="12.75" x14ac:dyDescent="0.2"/>
  </sheetData>
  <mergeCells count="16">
    <mergeCell ref="L8:L9"/>
    <mergeCell ref="M8:M9"/>
    <mergeCell ref="N8:N9"/>
    <mergeCell ref="O8:O9"/>
    <mergeCell ref="A8:A9"/>
    <mergeCell ref="B8:B9"/>
    <mergeCell ref="C8:C9"/>
    <mergeCell ref="D8:J8"/>
    <mergeCell ref="K8:K9"/>
    <mergeCell ref="C5:D5"/>
    <mergeCell ref="F5:H5"/>
    <mergeCell ref="F6:H6"/>
    <mergeCell ref="C3:D3"/>
    <mergeCell ref="F3:H3"/>
    <mergeCell ref="C4:D4"/>
    <mergeCell ref="F4:H4"/>
  </mergeCells>
  <conditionalFormatting sqref="D11:H11">
    <cfRule type="cellIs" dxfId="199" priority="3" operator="greaterThanOrEqual">
      <formula>$K$11+3</formula>
    </cfRule>
    <cfRule type="cellIs" dxfId="198" priority="4" operator="lessThanOrEqual">
      <formula>$K$11-3</formula>
    </cfRule>
  </conditionalFormatting>
  <conditionalFormatting sqref="D12:H12">
    <cfRule type="cellIs" dxfId="197" priority="1" operator="greaterThanOrEqual">
      <formula>$K$12+3</formula>
    </cfRule>
    <cfRule type="cellIs" dxfId="196" priority="2" operator="lessThanOrEqual">
      <formula>$K$12-3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3"/>
  <sheetViews>
    <sheetView workbookViewId="0">
      <selection activeCell="C19" sqref="C19"/>
    </sheetView>
  </sheetViews>
  <sheetFormatPr defaultRowHeight="15" x14ac:dyDescent="0.25"/>
  <cols>
    <col min="3" max="3" width="23.5703125" customWidth="1"/>
  </cols>
  <sheetData>
    <row r="1" spans="1:17" x14ac:dyDescent="0.25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8" customFormat="1" ht="12.7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7" s="18" customFormat="1" ht="12.75" x14ac:dyDescent="0.2">
      <c r="A4" s="19" t="s">
        <v>0</v>
      </c>
      <c r="B4" s="20">
        <v>1</v>
      </c>
      <c r="C4" s="52" t="s">
        <v>29</v>
      </c>
      <c r="D4" s="52"/>
      <c r="E4" s="20">
        <v>5</v>
      </c>
      <c r="F4" s="20" t="s">
        <v>21</v>
      </c>
      <c r="G4" s="20"/>
      <c r="H4" s="20"/>
      <c r="I4" s="20"/>
      <c r="J4" s="20">
        <v>1</v>
      </c>
      <c r="K4" s="20" t="s">
        <v>41</v>
      </c>
      <c r="L4" s="20"/>
      <c r="M4" s="17"/>
    </row>
    <row r="5" spans="1:17" s="18" customFormat="1" ht="12.75" x14ac:dyDescent="0.2">
      <c r="A5" s="19"/>
      <c r="B5" s="20">
        <v>2</v>
      </c>
      <c r="C5" s="52" t="s">
        <v>19</v>
      </c>
      <c r="D5" s="52"/>
      <c r="E5" s="20">
        <v>6</v>
      </c>
      <c r="F5" s="20" t="s">
        <v>25</v>
      </c>
      <c r="G5" s="20"/>
      <c r="H5" s="20"/>
      <c r="I5" s="20"/>
      <c r="J5" s="20">
        <v>2</v>
      </c>
      <c r="K5" s="20" t="s">
        <v>42</v>
      </c>
      <c r="L5" s="20"/>
      <c r="M5" s="17"/>
    </row>
    <row r="6" spans="1:17" s="18" customFormat="1" ht="12.75" x14ac:dyDescent="0.2">
      <c r="A6" s="19"/>
      <c r="B6" s="20">
        <v>3</v>
      </c>
      <c r="C6" s="52" t="s">
        <v>24</v>
      </c>
      <c r="D6" s="52"/>
      <c r="E6" s="20">
        <v>7</v>
      </c>
      <c r="F6" s="20" t="s">
        <v>20</v>
      </c>
      <c r="G6" s="20"/>
      <c r="H6" s="20"/>
      <c r="I6" s="20"/>
      <c r="J6" s="20"/>
      <c r="K6" s="17"/>
      <c r="L6" s="17"/>
      <c r="M6" s="19"/>
    </row>
    <row r="7" spans="1:17" s="18" customFormat="1" ht="12.75" x14ac:dyDescent="0.2">
      <c r="A7" s="19"/>
      <c r="B7" s="20">
        <v>4</v>
      </c>
      <c r="C7" s="20" t="s">
        <v>26</v>
      </c>
      <c r="D7" s="20"/>
      <c r="E7" s="20"/>
      <c r="F7" s="53"/>
      <c r="G7" s="53"/>
      <c r="H7" s="53"/>
      <c r="I7" s="53"/>
      <c r="J7" s="53"/>
      <c r="K7" s="20"/>
      <c r="L7" s="17"/>
      <c r="M7" s="19"/>
    </row>
    <row r="8" spans="1:17" s="18" customFormat="1" ht="12.75" x14ac:dyDescent="0.2">
      <c r="A8" s="19"/>
      <c r="B8" s="20"/>
      <c r="C8" s="20"/>
      <c r="D8" s="20"/>
      <c r="E8" s="20"/>
      <c r="F8" s="53"/>
      <c r="G8" s="53"/>
      <c r="H8" s="53"/>
      <c r="I8" s="53"/>
      <c r="J8" s="53"/>
      <c r="K8" s="17"/>
      <c r="L8" s="20"/>
    </row>
    <row r="9" spans="1:17" s="18" customFormat="1" ht="12.75" x14ac:dyDescent="0.2">
      <c r="A9" s="54"/>
      <c r="B9" s="54" t="s">
        <v>1</v>
      </c>
      <c r="C9" s="54" t="s">
        <v>2</v>
      </c>
      <c r="D9" s="56" t="s">
        <v>0</v>
      </c>
      <c r="E9" s="57"/>
      <c r="F9" s="57"/>
      <c r="G9" s="57"/>
      <c r="H9" s="57"/>
      <c r="I9" s="57"/>
      <c r="J9" s="57"/>
      <c r="K9" s="57"/>
      <c r="L9" s="57"/>
      <c r="M9" s="54" t="s">
        <v>3</v>
      </c>
      <c r="N9" s="54" t="s">
        <v>4</v>
      </c>
      <c r="O9" s="54" t="s">
        <v>5</v>
      </c>
      <c r="P9" s="54" t="s">
        <v>6</v>
      </c>
      <c r="Q9" s="58" t="s">
        <v>7</v>
      </c>
    </row>
    <row r="10" spans="1:17" s="18" customFormat="1" ht="12.75" x14ac:dyDescent="0.2">
      <c r="A10" s="55"/>
      <c r="B10" s="55"/>
      <c r="C10" s="55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 t="s">
        <v>9</v>
      </c>
      <c r="L10" s="21" t="s">
        <v>10</v>
      </c>
      <c r="M10" s="55"/>
      <c r="N10" s="55"/>
      <c r="O10" s="55"/>
      <c r="P10" s="55"/>
      <c r="Q10" s="59"/>
    </row>
    <row r="11" spans="1:17" s="18" customFormat="1" ht="12.75" x14ac:dyDescent="0.2">
      <c r="A11" s="22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18" customFormat="1" x14ac:dyDescent="0.25">
      <c r="A12" s="24"/>
      <c r="B12" s="69">
        <v>1</v>
      </c>
      <c r="C12" s="67" t="s">
        <v>72</v>
      </c>
      <c r="D12" s="70">
        <v>28</v>
      </c>
      <c r="E12" s="24">
        <v>28</v>
      </c>
      <c r="F12" s="24">
        <v>28</v>
      </c>
      <c r="G12" s="24">
        <v>28</v>
      </c>
      <c r="H12" s="24">
        <v>28</v>
      </c>
      <c r="I12" s="24">
        <v>28</v>
      </c>
      <c r="J12" s="24">
        <v>28</v>
      </c>
      <c r="K12" s="24">
        <v>27</v>
      </c>
      <c r="L12" s="24">
        <v>28</v>
      </c>
      <c r="M12" s="25">
        <f>ROUND(N12/7,1)</f>
        <v>28</v>
      </c>
      <c r="N12" s="25">
        <f>E12+F12+G12+J12+D12+H12+I12</f>
        <v>196</v>
      </c>
      <c r="O12" s="26"/>
      <c r="P12" s="25">
        <f t="shared" ref="P12:P19" si="0">N12-O12</f>
        <v>196</v>
      </c>
      <c r="Q12" s="27">
        <v>3</v>
      </c>
    </row>
    <row r="13" spans="1:17" s="18" customFormat="1" x14ac:dyDescent="0.25">
      <c r="A13" s="24"/>
      <c r="B13" s="69">
        <v>2</v>
      </c>
      <c r="C13" s="67" t="s">
        <v>73</v>
      </c>
      <c r="D13" s="70">
        <v>30</v>
      </c>
      <c r="E13" s="24">
        <v>30</v>
      </c>
      <c r="F13" s="24">
        <v>30</v>
      </c>
      <c r="G13" s="24">
        <v>30</v>
      </c>
      <c r="H13" s="24">
        <v>30</v>
      </c>
      <c r="I13" s="24">
        <v>30</v>
      </c>
      <c r="J13" s="24">
        <v>30</v>
      </c>
      <c r="K13" s="24">
        <v>28</v>
      </c>
      <c r="L13" s="24">
        <v>29</v>
      </c>
      <c r="M13" s="25">
        <f t="shared" ref="M13:M19" si="1">ROUND(N13/7,1)</f>
        <v>30</v>
      </c>
      <c r="N13" s="25">
        <f t="shared" ref="N13:N17" si="2">E13+F13+G13+J13+D13+H13+I13</f>
        <v>210</v>
      </c>
      <c r="O13" s="26"/>
      <c r="P13" s="25">
        <f t="shared" si="0"/>
        <v>210</v>
      </c>
      <c r="Q13" s="27">
        <v>1</v>
      </c>
    </row>
    <row r="14" spans="1:17" s="18" customFormat="1" x14ac:dyDescent="0.25">
      <c r="A14" s="24"/>
      <c r="B14" s="69">
        <v>3</v>
      </c>
      <c r="C14" s="67" t="s">
        <v>74</v>
      </c>
      <c r="D14" s="70">
        <v>29</v>
      </c>
      <c r="E14" s="24">
        <v>29</v>
      </c>
      <c r="F14" s="24">
        <v>29</v>
      </c>
      <c r="G14" s="24">
        <v>29</v>
      </c>
      <c r="H14" s="24">
        <v>29</v>
      </c>
      <c r="I14" s="24">
        <v>29</v>
      </c>
      <c r="J14" s="24">
        <v>29</v>
      </c>
      <c r="K14" s="24">
        <v>29</v>
      </c>
      <c r="L14" s="24">
        <v>30</v>
      </c>
      <c r="M14" s="25">
        <f t="shared" si="1"/>
        <v>29</v>
      </c>
      <c r="N14" s="25">
        <f t="shared" si="2"/>
        <v>203</v>
      </c>
      <c r="O14" s="26"/>
      <c r="P14" s="25">
        <f t="shared" si="0"/>
        <v>203</v>
      </c>
      <c r="Q14" s="27">
        <v>2</v>
      </c>
    </row>
    <row r="15" spans="1:17" s="18" customFormat="1" ht="12.75" x14ac:dyDescent="0.2">
      <c r="A15" s="22" t="s">
        <v>38</v>
      </c>
      <c r="B15" s="23"/>
      <c r="C15" s="7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s="18" customFormat="1" x14ac:dyDescent="0.25">
      <c r="A16" s="24"/>
      <c r="B16" s="69">
        <v>1</v>
      </c>
      <c r="C16" s="67" t="s">
        <v>75</v>
      </c>
      <c r="D16" s="70">
        <v>29</v>
      </c>
      <c r="E16" s="24">
        <v>29</v>
      </c>
      <c r="F16" s="24">
        <v>29</v>
      </c>
      <c r="G16" s="24">
        <v>29</v>
      </c>
      <c r="H16" s="24">
        <v>30</v>
      </c>
      <c r="I16" s="24">
        <v>29</v>
      </c>
      <c r="J16" s="24">
        <v>29</v>
      </c>
      <c r="K16" s="24">
        <v>28</v>
      </c>
      <c r="L16" s="24">
        <v>28</v>
      </c>
      <c r="M16" s="25">
        <f t="shared" si="1"/>
        <v>29.1</v>
      </c>
      <c r="N16" s="25">
        <f t="shared" si="2"/>
        <v>204</v>
      </c>
      <c r="O16" s="26"/>
      <c r="P16" s="25">
        <f t="shared" si="0"/>
        <v>204</v>
      </c>
      <c r="Q16" s="27">
        <v>2</v>
      </c>
    </row>
    <row r="17" spans="1:17" s="18" customFormat="1" x14ac:dyDescent="0.25">
      <c r="A17" s="24"/>
      <c r="B17" s="69">
        <v>2</v>
      </c>
      <c r="C17" s="67" t="s">
        <v>76</v>
      </c>
      <c r="D17" s="70">
        <v>30</v>
      </c>
      <c r="E17" s="24">
        <v>30</v>
      </c>
      <c r="F17" s="24">
        <v>30</v>
      </c>
      <c r="G17" s="24">
        <v>30</v>
      </c>
      <c r="H17" s="24">
        <v>29</v>
      </c>
      <c r="I17" s="24">
        <v>30</v>
      </c>
      <c r="J17" s="24">
        <v>30</v>
      </c>
      <c r="K17" s="24">
        <v>29</v>
      </c>
      <c r="L17" s="24">
        <v>30</v>
      </c>
      <c r="M17" s="25">
        <f t="shared" si="1"/>
        <v>29.9</v>
      </c>
      <c r="N17" s="25">
        <f t="shared" si="2"/>
        <v>209</v>
      </c>
      <c r="O17" s="26"/>
      <c r="P17" s="25">
        <f t="shared" si="0"/>
        <v>209</v>
      </c>
      <c r="Q17" s="27">
        <v>1</v>
      </c>
    </row>
    <row r="18" spans="1:17" s="18" customFormat="1" ht="12.75" x14ac:dyDescent="0.2">
      <c r="A18" s="22" t="s">
        <v>39</v>
      </c>
      <c r="B18" s="23"/>
      <c r="C18" s="71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s="18" customFormat="1" x14ac:dyDescent="0.25">
      <c r="A19" s="24"/>
      <c r="B19" s="69">
        <v>1</v>
      </c>
      <c r="C19" s="67" t="s">
        <v>77</v>
      </c>
      <c r="D19" s="70">
        <v>30</v>
      </c>
      <c r="E19" s="24">
        <v>28</v>
      </c>
      <c r="F19" s="24">
        <v>28</v>
      </c>
      <c r="G19" s="24">
        <v>30</v>
      </c>
      <c r="H19" s="24">
        <v>30</v>
      </c>
      <c r="I19" s="24">
        <v>29</v>
      </c>
      <c r="J19" s="24">
        <v>30</v>
      </c>
      <c r="K19" s="24">
        <v>28</v>
      </c>
      <c r="L19" s="24">
        <v>28</v>
      </c>
      <c r="M19" s="25">
        <f t="shared" si="1"/>
        <v>29.3</v>
      </c>
      <c r="N19" s="25">
        <f>E19+F19+G19+J19+D19+H19+I19</f>
        <v>205</v>
      </c>
      <c r="O19" s="26"/>
      <c r="P19" s="25">
        <f t="shared" si="0"/>
        <v>205</v>
      </c>
      <c r="Q19" s="27">
        <v>2</v>
      </c>
    </row>
    <row r="20" spans="1:17" s="18" customFormat="1" ht="13.5" thickBot="1" x14ac:dyDescent="0.25"/>
    <row r="21" spans="1:17" s="18" customFormat="1" ht="13.5" thickBot="1" x14ac:dyDescent="0.25">
      <c r="A21" s="28"/>
      <c r="C21" s="29" t="s">
        <v>43</v>
      </c>
    </row>
    <row r="22" spans="1:17" s="18" customFormat="1" ht="13.5" thickBot="1" x14ac:dyDescent="0.25">
      <c r="A22" s="30"/>
      <c r="C22" s="29" t="s">
        <v>44</v>
      </c>
    </row>
    <row r="23" spans="1:17" s="18" customFormat="1" ht="12.75" x14ac:dyDescent="0.2">
      <c r="C23" s="18" t="s">
        <v>11</v>
      </c>
    </row>
  </sheetData>
  <mergeCells count="14">
    <mergeCell ref="N9:N10"/>
    <mergeCell ref="O9:O10"/>
    <mergeCell ref="P9:P10"/>
    <mergeCell ref="Q9:Q10"/>
    <mergeCell ref="A9:A10"/>
    <mergeCell ref="B9:B10"/>
    <mergeCell ref="C9:C10"/>
    <mergeCell ref="D9:L9"/>
    <mergeCell ref="M9:M10"/>
    <mergeCell ref="C4:D4"/>
    <mergeCell ref="C5:D5"/>
    <mergeCell ref="C6:D6"/>
    <mergeCell ref="F7:J7"/>
    <mergeCell ref="F8:J8"/>
  </mergeCells>
  <conditionalFormatting sqref="D12:J12">
    <cfRule type="cellIs" dxfId="195" priority="6" operator="lessThan">
      <formula>$M$12-3</formula>
    </cfRule>
    <cfRule type="cellIs" dxfId="194" priority="12" operator="greaterThan">
      <formula>$M$12+3</formula>
    </cfRule>
  </conditionalFormatting>
  <conditionalFormatting sqref="D13:J13">
    <cfRule type="cellIs" dxfId="193" priority="5" operator="lessThan">
      <formula>$M$13-3</formula>
    </cfRule>
    <cfRule type="cellIs" dxfId="192" priority="11" operator="greaterThan">
      <formula>$M$13+3</formula>
    </cfRule>
  </conditionalFormatting>
  <conditionalFormatting sqref="D14:J14">
    <cfRule type="cellIs" dxfId="191" priority="4" operator="lessThan">
      <formula>$M$14-3</formula>
    </cfRule>
    <cfRule type="cellIs" dxfId="190" priority="10" operator="greaterThan">
      <formula>$M$14+3</formula>
    </cfRule>
  </conditionalFormatting>
  <conditionalFormatting sqref="D16:J16">
    <cfRule type="cellIs" dxfId="189" priority="3" operator="lessThan">
      <formula>$M$16-3</formula>
    </cfRule>
    <cfRule type="cellIs" dxfId="188" priority="9" operator="greaterThan">
      <formula>$M$16+3</formula>
    </cfRule>
  </conditionalFormatting>
  <conditionalFormatting sqref="D17:J17">
    <cfRule type="cellIs" dxfId="187" priority="2" operator="lessThan">
      <formula>$M$17-3</formula>
    </cfRule>
    <cfRule type="cellIs" dxfId="186" priority="8" operator="greaterThan">
      <formula>$M$17+3</formula>
    </cfRule>
  </conditionalFormatting>
  <conditionalFormatting sqref="D19:J19">
    <cfRule type="cellIs" dxfId="185" priority="1" operator="lessThan">
      <formula>$M$19-3</formula>
    </cfRule>
    <cfRule type="cellIs" dxfId="184" priority="7" operator="greaterThan">
      <formula>$M$19+3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1"/>
  <sheetViews>
    <sheetView workbookViewId="0">
      <selection activeCell="C17" sqref="C17"/>
    </sheetView>
  </sheetViews>
  <sheetFormatPr defaultRowHeight="15" x14ac:dyDescent="0.25"/>
  <cols>
    <col min="3" max="3" width="17" customWidth="1"/>
    <col min="9" max="9" width="10.140625" customWidth="1"/>
  </cols>
  <sheetData>
    <row r="1" spans="1:17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s="18" customFormat="1" ht="12.75" x14ac:dyDescent="0.2">
      <c r="A3" s="19" t="s">
        <v>0</v>
      </c>
      <c r="B3" s="20">
        <v>1</v>
      </c>
      <c r="C3" s="18" t="s">
        <v>24</v>
      </c>
      <c r="E3" s="20">
        <v>5</v>
      </c>
      <c r="F3" s="20" t="s">
        <v>26</v>
      </c>
      <c r="G3" s="20"/>
      <c r="H3" s="20"/>
      <c r="I3" s="20"/>
      <c r="J3" s="20">
        <v>1</v>
      </c>
      <c r="K3" s="20" t="s">
        <v>41</v>
      </c>
      <c r="L3" s="20"/>
      <c r="M3" s="17"/>
    </row>
    <row r="4" spans="1:17" s="18" customFormat="1" ht="12.75" x14ac:dyDescent="0.2">
      <c r="A4" s="19"/>
      <c r="B4" s="20">
        <v>2</v>
      </c>
      <c r="C4" s="18" t="s">
        <v>21</v>
      </c>
      <c r="E4" s="20">
        <v>6</v>
      </c>
      <c r="F4" s="20" t="s">
        <v>29</v>
      </c>
      <c r="G4" s="20"/>
      <c r="H4" s="20"/>
      <c r="I4" s="20"/>
      <c r="J4" s="20">
        <v>2</v>
      </c>
      <c r="K4" s="20" t="s">
        <v>42</v>
      </c>
      <c r="L4" s="20"/>
      <c r="M4" s="17"/>
    </row>
    <row r="5" spans="1:17" s="18" customFormat="1" ht="12.75" x14ac:dyDescent="0.2">
      <c r="A5" s="19"/>
      <c r="B5" s="20">
        <v>3</v>
      </c>
      <c r="C5" s="18" t="s">
        <v>25</v>
      </c>
      <c r="E5" s="20">
        <v>7</v>
      </c>
      <c r="F5" s="20" t="s">
        <v>15</v>
      </c>
      <c r="G5" s="20"/>
      <c r="H5" s="20"/>
      <c r="I5" s="20"/>
      <c r="J5" s="20"/>
      <c r="K5" s="17"/>
      <c r="L5" s="17"/>
      <c r="M5" s="19"/>
    </row>
    <row r="6" spans="1:17" s="18" customFormat="1" ht="12.75" x14ac:dyDescent="0.2">
      <c r="A6" s="19"/>
      <c r="B6" s="20">
        <v>4</v>
      </c>
      <c r="C6" s="20" t="s">
        <v>17</v>
      </c>
      <c r="D6" s="20"/>
      <c r="E6" s="20"/>
      <c r="F6" s="53"/>
      <c r="G6" s="53"/>
      <c r="H6" s="53"/>
      <c r="I6" s="53"/>
      <c r="J6" s="53"/>
      <c r="K6" s="20"/>
      <c r="L6" s="17"/>
      <c r="M6" s="19"/>
    </row>
    <row r="7" spans="1:17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53"/>
      <c r="K7" s="17"/>
      <c r="L7" s="20"/>
    </row>
    <row r="8" spans="1:17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57"/>
      <c r="M8" s="54" t="s">
        <v>3</v>
      </c>
      <c r="N8" s="54" t="s">
        <v>4</v>
      </c>
      <c r="O8" s="54" t="s">
        <v>5</v>
      </c>
      <c r="P8" s="54" t="s">
        <v>6</v>
      </c>
      <c r="Q8" s="58" t="s">
        <v>7</v>
      </c>
    </row>
    <row r="9" spans="1:17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 t="s">
        <v>9</v>
      </c>
      <c r="L9" s="21" t="s">
        <v>10</v>
      </c>
      <c r="M9" s="55"/>
      <c r="N9" s="55"/>
      <c r="O9" s="55"/>
      <c r="P9" s="55"/>
      <c r="Q9" s="59"/>
    </row>
    <row r="10" spans="1:17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s="18" customFormat="1" x14ac:dyDescent="0.25">
      <c r="A11" s="24"/>
      <c r="B11" s="69">
        <v>1</v>
      </c>
      <c r="C11" s="67" t="s">
        <v>81</v>
      </c>
      <c r="D11" s="70">
        <v>30</v>
      </c>
      <c r="E11" s="24">
        <v>30</v>
      </c>
      <c r="F11" s="24">
        <v>30</v>
      </c>
      <c r="G11" s="24">
        <v>30</v>
      </c>
      <c r="H11" s="24">
        <v>30</v>
      </c>
      <c r="I11" s="24">
        <v>30</v>
      </c>
      <c r="J11" s="24">
        <v>30</v>
      </c>
      <c r="K11" s="24">
        <v>26</v>
      </c>
      <c r="L11" s="24">
        <v>30</v>
      </c>
      <c r="M11" s="25">
        <f>ROUND(N11/7,1)</f>
        <v>30</v>
      </c>
      <c r="N11" s="25">
        <f>E11+F11+G11+J11+D11+H11+I11</f>
        <v>210</v>
      </c>
      <c r="O11" s="26"/>
      <c r="P11" s="25">
        <f t="shared" ref="P11:P17" si="0">N11-O11</f>
        <v>210</v>
      </c>
      <c r="Q11" s="27">
        <v>1</v>
      </c>
    </row>
    <row r="12" spans="1:17" s="18" customFormat="1" x14ac:dyDescent="0.25">
      <c r="A12" s="24"/>
      <c r="B12" s="69">
        <v>2</v>
      </c>
      <c r="C12" s="67" t="s">
        <v>82</v>
      </c>
      <c r="D12" s="70">
        <v>29</v>
      </c>
      <c r="E12" s="24">
        <v>29</v>
      </c>
      <c r="F12" s="24">
        <v>29</v>
      </c>
      <c r="G12" s="24">
        <v>29</v>
      </c>
      <c r="H12" s="24">
        <v>29</v>
      </c>
      <c r="I12" s="24">
        <v>29</v>
      </c>
      <c r="J12" s="24">
        <v>29</v>
      </c>
      <c r="K12" s="24">
        <v>27</v>
      </c>
      <c r="L12" s="24">
        <v>29</v>
      </c>
      <c r="M12" s="25">
        <f t="shared" ref="M12:M17" si="1">ROUND(N12/7,1)</f>
        <v>29</v>
      </c>
      <c r="N12" s="25">
        <f t="shared" ref="N12:N16" si="2">E12+F12+G12+J12+D12+H12+I12</f>
        <v>203</v>
      </c>
      <c r="O12" s="26"/>
      <c r="P12" s="25">
        <f t="shared" si="0"/>
        <v>203</v>
      </c>
      <c r="Q12" s="27">
        <v>2</v>
      </c>
    </row>
    <row r="13" spans="1:17" s="18" customFormat="1" x14ac:dyDescent="0.25">
      <c r="A13" s="60" t="s">
        <v>40</v>
      </c>
      <c r="B13" s="61"/>
      <c r="C13" s="7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s="18" customFormat="1" ht="14.25" customHeight="1" x14ac:dyDescent="0.25">
      <c r="A14" s="24"/>
      <c r="B14" s="69">
        <v>1</v>
      </c>
      <c r="C14" s="67" t="s">
        <v>75</v>
      </c>
      <c r="D14" s="70">
        <v>30</v>
      </c>
      <c r="E14" s="24">
        <v>30</v>
      </c>
      <c r="F14" s="24">
        <v>30</v>
      </c>
      <c r="G14" s="24">
        <v>29</v>
      </c>
      <c r="H14" s="24">
        <v>30</v>
      </c>
      <c r="I14" s="24">
        <v>30</v>
      </c>
      <c r="J14" s="24">
        <v>29</v>
      </c>
      <c r="K14" s="24">
        <v>29</v>
      </c>
      <c r="L14" s="24">
        <v>29</v>
      </c>
      <c r="M14" s="25">
        <f t="shared" si="1"/>
        <v>29.7</v>
      </c>
      <c r="N14" s="25">
        <f t="shared" si="2"/>
        <v>208</v>
      </c>
      <c r="O14" s="26"/>
      <c r="P14" s="25">
        <f t="shared" si="0"/>
        <v>208</v>
      </c>
      <c r="Q14" s="27">
        <v>1</v>
      </c>
    </row>
    <row r="15" spans="1:17" s="18" customFormat="1" ht="12.75" x14ac:dyDescent="0.2">
      <c r="A15" s="22" t="s">
        <v>39</v>
      </c>
      <c r="B15" s="23"/>
      <c r="C15" s="71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s="18" customFormat="1" ht="14.25" customHeight="1" x14ac:dyDescent="0.25">
      <c r="A16" s="24"/>
      <c r="B16" s="69">
        <v>1</v>
      </c>
      <c r="C16" s="67" t="s">
        <v>83</v>
      </c>
      <c r="D16" s="70">
        <v>30</v>
      </c>
      <c r="E16" s="24">
        <v>30</v>
      </c>
      <c r="F16" s="24">
        <v>29</v>
      </c>
      <c r="G16" s="24">
        <v>30</v>
      </c>
      <c r="H16" s="24">
        <v>29</v>
      </c>
      <c r="I16" s="24">
        <v>29</v>
      </c>
      <c r="J16" s="24">
        <v>29</v>
      </c>
      <c r="K16" s="24">
        <v>26</v>
      </c>
      <c r="L16" s="24">
        <v>28</v>
      </c>
      <c r="M16" s="25">
        <f t="shared" si="1"/>
        <v>29.4</v>
      </c>
      <c r="N16" s="25">
        <f t="shared" si="2"/>
        <v>206</v>
      </c>
      <c r="O16" s="26"/>
      <c r="P16" s="25">
        <f t="shared" si="0"/>
        <v>206</v>
      </c>
      <c r="Q16" s="27">
        <v>2</v>
      </c>
    </row>
    <row r="17" spans="1:17" s="18" customFormat="1" x14ac:dyDescent="0.25">
      <c r="A17" s="24"/>
      <c r="B17" s="69">
        <v>2</v>
      </c>
      <c r="C17" s="67" t="s">
        <v>84</v>
      </c>
      <c r="D17" s="70">
        <v>29</v>
      </c>
      <c r="E17" s="24">
        <v>29</v>
      </c>
      <c r="F17" s="24">
        <v>30</v>
      </c>
      <c r="G17" s="24">
        <v>29</v>
      </c>
      <c r="H17" s="24">
        <v>30</v>
      </c>
      <c r="I17" s="24">
        <v>30</v>
      </c>
      <c r="J17" s="24">
        <v>30</v>
      </c>
      <c r="K17" s="24">
        <v>27</v>
      </c>
      <c r="L17" s="24">
        <v>30</v>
      </c>
      <c r="M17" s="25">
        <f t="shared" si="1"/>
        <v>29.6</v>
      </c>
      <c r="N17" s="25">
        <f>E17+F17+G17+J17+D17+H17+I17</f>
        <v>207</v>
      </c>
      <c r="O17" s="26"/>
      <c r="P17" s="25">
        <f t="shared" si="0"/>
        <v>207</v>
      </c>
      <c r="Q17" s="27">
        <v>1</v>
      </c>
    </row>
    <row r="18" spans="1:17" s="18" customFormat="1" ht="13.5" thickBot="1" x14ac:dyDescent="0.25"/>
    <row r="19" spans="1:17" s="18" customFormat="1" ht="13.5" thickBot="1" x14ac:dyDescent="0.25">
      <c r="A19" s="28"/>
      <c r="C19" s="29" t="s">
        <v>43</v>
      </c>
    </row>
    <row r="20" spans="1:17" s="18" customFormat="1" ht="13.5" thickBot="1" x14ac:dyDescent="0.25">
      <c r="A20" s="30"/>
      <c r="C20" s="29" t="s">
        <v>44</v>
      </c>
    </row>
    <row r="21" spans="1:17" s="18" customFormat="1" ht="12.75" x14ac:dyDescent="0.2">
      <c r="C21" s="18" t="s">
        <v>11</v>
      </c>
    </row>
  </sheetData>
  <mergeCells count="12">
    <mergeCell ref="A13:B13"/>
    <mergeCell ref="F6:J6"/>
    <mergeCell ref="P8:P9"/>
    <mergeCell ref="Q8:Q9"/>
    <mergeCell ref="F7:J7"/>
    <mergeCell ref="A8:A9"/>
    <mergeCell ref="B8:B9"/>
    <mergeCell ref="C8:C9"/>
    <mergeCell ref="D8:L8"/>
    <mergeCell ref="M8:M9"/>
    <mergeCell ref="N8:N9"/>
    <mergeCell ref="O8:O9"/>
  </mergeCells>
  <conditionalFormatting sqref="D11:J11">
    <cfRule type="cellIs" dxfId="183" priority="5" operator="lessThan">
      <formula>$M$11-3</formula>
    </cfRule>
    <cfRule type="cellIs" dxfId="182" priority="10" operator="greaterThan">
      <formula>$M$11+3</formula>
    </cfRule>
  </conditionalFormatting>
  <conditionalFormatting sqref="D12:J12">
    <cfRule type="cellIs" dxfId="181" priority="4" operator="lessThan">
      <formula>$M$12-3</formula>
    </cfRule>
    <cfRule type="cellIs" dxfId="180" priority="9" operator="greaterThan">
      <formula>$M$12+3</formula>
    </cfRule>
  </conditionalFormatting>
  <conditionalFormatting sqref="D14:J14">
    <cfRule type="cellIs" dxfId="179" priority="3" operator="lessThan">
      <formula>$M$14-3</formula>
    </cfRule>
    <cfRule type="cellIs" dxfId="178" priority="8" operator="greaterThan">
      <formula>$M$14+3</formula>
    </cfRule>
  </conditionalFormatting>
  <conditionalFormatting sqref="D16:J16">
    <cfRule type="cellIs" dxfId="177" priority="2" operator="lessThan">
      <formula>$M$16-3</formula>
    </cfRule>
    <cfRule type="cellIs" dxfId="176" priority="7" operator="greaterThan">
      <formula>$M$16+3</formula>
    </cfRule>
  </conditionalFormatting>
  <conditionalFormatting sqref="D17:J17">
    <cfRule type="cellIs" dxfId="175" priority="1" operator="lessThan">
      <formula>$M$17-3</formula>
    </cfRule>
    <cfRule type="cellIs" dxfId="174" priority="6" operator="greaterThan">
      <formula>$M$17+3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3"/>
  <sheetViews>
    <sheetView topLeftCell="A10" workbookViewId="0">
      <selection activeCell="C26" sqref="C26"/>
    </sheetView>
  </sheetViews>
  <sheetFormatPr defaultRowHeight="15" x14ac:dyDescent="0.25"/>
  <cols>
    <col min="3" max="3" width="17" customWidth="1"/>
    <col min="10" max="10" width="9.140625" style="39"/>
    <col min="12" max="12" width="9.140625" style="39"/>
    <col min="13" max="13" width="10.140625" customWidth="1"/>
  </cols>
  <sheetData>
    <row r="1" spans="1:16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35"/>
      <c r="K1" s="2"/>
      <c r="L1" s="35"/>
      <c r="M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35"/>
      <c r="K2" s="2"/>
      <c r="L2" s="35"/>
      <c r="M2" s="2"/>
    </row>
    <row r="3" spans="1:16" s="18" customFormat="1" ht="12.75" x14ac:dyDescent="0.2">
      <c r="A3" s="19" t="s">
        <v>0</v>
      </c>
      <c r="B3" s="20">
        <v>1</v>
      </c>
      <c r="C3" s="18" t="s">
        <v>23</v>
      </c>
      <c r="E3" s="20">
        <v>5</v>
      </c>
      <c r="F3" s="20" t="s">
        <v>14</v>
      </c>
      <c r="G3" s="20"/>
      <c r="H3" s="20"/>
      <c r="I3" s="20"/>
      <c r="J3" s="40" t="s">
        <v>41</v>
      </c>
      <c r="K3" s="20"/>
      <c r="L3" s="36"/>
    </row>
    <row r="4" spans="1:16" s="18" customFormat="1" ht="12.75" x14ac:dyDescent="0.2">
      <c r="A4" s="19"/>
      <c r="B4" s="20">
        <v>2</v>
      </c>
      <c r="C4" s="18" t="s">
        <v>27</v>
      </c>
      <c r="E4" s="20">
        <v>6</v>
      </c>
      <c r="F4" s="20" t="s">
        <v>45</v>
      </c>
      <c r="G4" s="20"/>
      <c r="H4" s="20"/>
      <c r="I4" s="20"/>
      <c r="J4" s="40" t="s">
        <v>42</v>
      </c>
      <c r="K4" s="20"/>
      <c r="L4" s="36"/>
    </row>
    <row r="5" spans="1:16" s="18" customFormat="1" ht="12.75" x14ac:dyDescent="0.2">
      <c r="A5" s="19"/>
      <c r="B5" s="20">
        <v>3</v>
      </c>
      <c r="C5" s="18" t="s">
        <v>25</v>
      </c>
      <c r="E5" s="20"/>
      <c r="F5" s="20"/>
      <c r="G5" s="20"/>
      <c r="H5" s="20"/>
      <c r="I5" s="20"/>
      <c r="J5" s="36"/>
      <c r="K5" s="17"/>
      <c r="L5" s="37"/>
    </row>
    <row r="6" spans="1:16" s="18" customFormat="1" ht="12.75" x14ac:dyDescent="0.2">
      <c r="A6" s="19"/>
      <c r="B6" s="20">
        <v>4</v>
      </c>
      <c r="C6" s="20" t="s">
        <v>17</v>
      </c>
      <c r="D6" s="20"/>
      <c r="E6" s="20"/>
      <c r="F6" s="53"/>
      <c r="G6" s="53"/>
      <c r="H6" s="53"/>
      <c r="I6" s="53"/>
      <c r="J6" s="40"/>
      <c r="K6" s="17"/>
      <c r="L6" s="37"/>
    </row>
    <row r="7" spans="1:16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36"/>
      <c r="K7" s="20"/>
      <c r="L7" s="38"/>
    </row>
    <row r="8" spans="1:16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62" t="s">
        <v>3</v>
      </c>
      <c r="M8" s="54" t="s">
        <v>4</v>
      </c>
      <c r="N8" s="54" t="s">
        <v>5</v>
      </c>
      <c r="O8" s="54" t="s">
        <v>6</v>
      </c>
      <c r="P8" s="58" t="s">
        <v>7</v>
      </c>
    </row>
    <row r="9" spans="1:16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7" t="s">
        <v>9</v>
      </c>
      <c r="K9" s="21" t="s">
        <v>10</v>
      </c>
      <c r="L9" s="63"/>
      <c r="M9" s="55"/>
      <c r="N9" s="55"/>
      <c r="O9" s="55"/>
      <c r="P9" s="59"/>
    </row>
    <row r="10" spans="1:16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s="18" customFormat="1" x14ac:dyDescent="0.25">
      <c r="A11" s="24"/>
      <c r="B11" s="69">
        <v>1</v>
      </c>
      <c r="C11" s="67" t="s">
        <v>85</v>
      </c>
      <c r="D11" s="70">
        <v>25</v>
      </c>
      <c r="E11" s="24">
        <v>25</v>
      </c>
      <c r="F11" s="24">
        <v>25</v>
      </c>
      <c r="G11" s="24">
        <v>26</v>
      </c>
      <c r="H11" s="24">
        <v>25</v>
      </c>
      <c r="I11" s="24">
        <v>25</v>
      </c>
      <c r="J11" s="25">
        <v>25</v>
      </c>
      <c r="K11" s="24">
        <v>25</v>
      </c>
      <c r="L11" s="25">
        <f>ROUND(M11/6,1)</f>
        <v>25.2</v>
      </c>
      <c r="M11" s="25">
        <f>E11+F11+G11+D11+H11+I11</f>
        <v>151</v>
      </c>
      <c r="N11" s="26"/>
      <c r="O11" s="25">
        <f t="shared" ref="O11:O29" si="0">M11-N11</f>
        <v>151</v>
      </c>
      <c r="P11" s="27"/>
    </row>
    <row r="12" spans="1:16" s="18" customFormat="1" x14ac:dyDescent="0.25">
      <c r="A12" s="24"/>
      <c r="B12" s="69">
        <v>2</v>
      </c>
      <c r="C12" s="67" t="s">
        <v>86</v>
      </c>
      <c r="D12" s="70">
        <v>25</v>
      </c>
      <c r="E12" s="24">
        <v>25</v>
      </c>
      <c r="F12" s="24">
        <v>25</v>
      </c>
      <c r="G12" s="24">
        <v>28</v>
      </c>
      <c r="H12" s="24">
        <v>28</v>
      </c>
      <c r="I12" s="24">
        <v>25</v>
      </c>
      <c r="J12" s="25">
        <v>26</v>
      </c>
      <c r="K12" s="24">
        <v>28</v>
      </c>
      <c r="L12" s="25">
        <f t="shared" ref="L12:L29" si="1">ROUND(M12/6,1)</f>
        <v>26</v>
      </c>
      <c r="M12" s="25">
        <f t="shared" ref="M12:M29" si="2">E12+F12+G12+D12+H12+I12</f>
        <v>156</v>
      </c>
      <c r="N12" s="26"/>
      <c r="O12" s="25">
        <f t="shared" si="0"/>
        <v>156</v>
      </c>
      <c r="P12" s="27"/>
    </row>
    <row r="13" spans="1:16" s="18" customFormat="1" x14ac:dyDescent="0.25">
      <c r="A13" s="24"/>
      <c r="B13" s="69">
        <v>3</v>
      </c>
      <c r="C13" s="67" t="s">
        <v>87</v>
      </c>
      <c r="D13" s="70">
        <v>28</v>
      </c>
      <c r="E13" s="24">
        <v>27</v>
      </c>
      <c r="F13" s="24">
        <v>27</v>
      </c>
      <c r="G13" s="24">
        <v>27</v>
      </c>
      <c r="H13" s="24">
        <v>29</v>
      </c>
      <c r="I13" s="24">
        <v>26</v>
      </c>
      <c r="J13" s="25">
        <v>26</v>
      </c>
      <c r="K13" s="24">
        <v>25</v>
      </c>
      <c r="L13" s="25">
        <f t="shared" si="1"/>
        <v>27.3</v>
      </c>
      <c r="M13" s="25">
        <f t="shared" si="2"/>
        <v>164</v>
      </c>
      <c r="N13" s="26"/>
      <c r="O13" s="25">
        <f t="shared" si="0"/>
        <v>164</v>
      </c>
      <c r="P13" s="27">
        <v>3</v>
      </c>
    </row>
    <row r="14" spans="1:16" s="18" customFormat="1" x14ac:dyDescent="0.25">
      <c r="A14" s="24"/>
      <c r="B14" s="69">
        <v>4</v>
      </c>
      <c r="C14" s="67" t="s">
        <v>88</v>
      </c>
      <c r="D14" s="70">
        <v>29</v>
      </c>
      <c r="E14" s="24">
        <v>25</v>
      </c>
      <c r="F14" s="24">
        <v>28</v>
      </c>
      <c r="G14" s="24">
        <v>30</v>
      </c>
      <c r="H14" s="24">
        <v>25</v>
      </c>
      <c r="I14" s="24">
        <v>30</v>
      </c>
      <c r="J14" s="25">
        <v>26</v>
      </c>
      <c r="K14" s="24">
        <v>27</v>
      </c>
      <c r="L14" s="25">
        <f t="shared" si="1"/>
        <v>27.8</v>
      </c>
      <c r="M14" s="25">
        <f t="shared" si="2"/>
        <v>167</v>
      </c>
      <c r="N14" s="26"/>
      <c r="O14" s="25">
        <f t="shared" si="0"/>
        <v>167</v>
      </c>
      <c r="P14" s="27">
        <v>2</v>
      </c>
    </row>
    <row r="15" spans="1:16" s="18" customFormat="1" x14ac:dyDescent="0.25">
      <c r="A15" s="24"/>
      <c r="B15" s="69">
        <v>5</v>
      </c>
      <c r="C15" s="67" t="s">
        <v>89</v>
      </c>
      <c r="D15" s="70">
        <v>30</v>
      </c>
      <c r="E15" s="24">
        <v>30</v>
      </c>
      <c r="F15" s="24">
        <v>30</v>
      </c>
      <c r="G15" s="24">
        <v>29</v>
      </c>
      <c r="H15" s="24">
        <v>30</v>
      </c>
      <c r="I15" s="24">
        <v>27</v>
      </c>
      <c r="J15" s="25">
        <v>29</v>
      </c>
      <c r="K15" s="24">
        <v>27</v>
      </c>
      <c r="L15" s="25">
        <f t="shared" si="1"/>
        <v>29.3</v>
      </c>
      <c r="M15" s="25">
        <f t="shared" si="2"/>
        <v>176</v>
      </c>
      <c r="N15" s="26"/>
      <c r="O15" s="25">
        <f t="shared" si="0"/>
        <v>176</v>
      </c>
      <c r="P15" s="27">
        <v>1</v>
      </c>
    </row>
    <row r="16" spans="1:16" s="18" customFormat="1" x14ac:dyDescent="0.25">
      <c r="A16" s="24"/>
      <c r="B16" s="69">
        <v>6</v>
      </c>
      <c r="C16" s="67" t="s">
        <v>90</v>
      </c>
      <c r="D16" s="70">
        <v>26</v>
      </c>
      <c r="E16" s="24">
        <v>29</v>
      </c>
      <c r="F16" s="24">
        <v>26</v>
      </c>
      <c r="G16" s="24">
        <v>25</v>
      </c>
      <c r="H16" s="24">
        <v>25</v>
      </c>
      <c r="I16" s="24">
        <v>29</v>
      </c>
      <c r="J16" s="25">
        <v>25</v>
      </c>
      <c r="K16" s="24">
        <v>27</v>
      </c>
      <c r="L16" s="25">
        <f t="shared" si="1"/>
        <v>26.7</v>
      </c>
      <c r="M16" s="25">
        <f t="shared" si="2"/>
        <v>160</v>
      </c>
      <c r="N16" s="26"/>
      <c r="O16" s="25">
        <f t="shared" si="0"/>
        <v>160</v>
      </c>
      <c r="P16" s="27"/>
    </row>
    <row r="17" spans="1:17" s="18" customFormat="1" x14ac:dyDescent="0.25">
      <c r="A17" s="24"/>
      <c r="B17" s="69">
        <v>7</v>
      </c>
      <c r="C17" s="67" t="s">
        <v>79</v>
      </c>
      <c r="D17" s="70">
        <v>25</v>
      </c>
      <c r="E17" s="24">
        <v>26</v>
      </c>
      <c r="F17" s="24">
        <v>29</v>
      </c>
      <c r="G17" s="24">
        <v>25</v>
      </c>
      <c r="H17" s="24">
        <v>27</v>
      </c>
      <c r="I17" s="24">
        <v>28</v>
      </c>
      <c r="J17" s="25">
        <v>27</v>
      </c>
      <c r="K17" s="24">
        <v>25</v>
      </c>
      <c r="L17" s="25">
        <f t="shared" si="1"/>
        <v>26.7</v>
      </c>
      <c r="M17" s="25">
        <f>E17+F17+G17+D17+H17+I17</f>
        <v>160</v>
      </c>
      <c r="N17" s="26"/>
      <c r="O17" s="25">
        <f t="shared" si="0"/>
        <v>160</v>
      </c>
      <c r="P17" s="27"/>
    </row>
    <row r="18" spans="1:17" s="18" customFormat="1" x14ac:dyDescent="0.25">
      <c r="A18" s="24"/>
      <c r="B18" s="69">
        <v>8</v>
      </c>
      <c r="C18" s="67" t="s">
        <v>91</v>
      </c>
      <c r="D18" s="70">
        <v>25</v>
      </c>
      <c r="E18" s="24">
        <v>25</v>
      </c>
      <c r="F18" s="24">
        <v>25</v>
      </c>
      <c r="G18" s="24">
        <v>25</v>
      </c>
      <c r="H18" s="24">
        <v>25</v>
      </c>
      <c r="I18" s="24">
        <v>25</v>
      </c>
      <c r="J18" s="41">
        <v>28</v>
      </c>
      <c r="K18" s="41">
        <v>29</v>
      </c>
      <c r="L18" s="25">
        <f t="shared" si="1"/>
        <v>25</v>
      </c>
      <c r="M18" s="25">
        <f t="shared" si="2"/>
        <v>150</v>
      </c>
      <c r="N18" s="26"/>
      <c r="O18" s="25">
        <f t="shared" si="0"/>
        <v>150</v>
      </c>
      <c r="P18" s="27"/>
      <c r="Q18" s="18" t="s">
        <v>58</v>
      </c>
    </row>
    <row r="19" spans="1:17" s="18" customFormat="1" x14ac:dyDescent="0.25">
      <c r="A19" s="24"/>
      <c r="B19" s="69">
        <v>9</v>
      </c>
      <c r="C19" s="67" t="s">
        <v>80</v>
      </c>
      <c r="D19" s="70">
        <v>27</v>
      </c>
      <c r="E19" s="24">
        <v>28</v>
      </c>
      <c r="F19" s="24">
        <v>25</v>
      </c>
      <c r="G19" s="24">
        <v>25</v>
      </c>
      <c r="H19" s="24">
        <v>26</v>
      </c>
      <c r="I19" s="24">
        <v>25</v>
      </c>
      <c r="J19" s="41">
        <v>30</v>
      </c>
      <c r="K19" s="24">
        <v>25</v>
      </c>
      <c r="L19" s="25">
        <f t="shared" si="1"/>
        <v>26</v>
      </c>
      <c r="M19" s="25">
        <f t="shared" si="2"/>
        <v>156</v>
      </c>
      <c r="N19" s="26"/>
      <c r="O19" s="25">
        <f t="shared" si="0"/>
        <v>156</v>
      </c>
      <c r="P19" s="27"/>
      <c r="Q19" s="18" t="s">
        <v>59</v>
      </c>
    </row>
    <row r="20" spans="1:17" s="18" customFormat="1" ht="12.75" x14ac:dyDescent="0.2">
      <c r="A20" s="22" t="s">
        <v>37</v>
      </c>
      <c r="B20" s="23"/>
      <c r="C20" s="7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7" s="18" customFormat="1" x14ac:dyDescent="0.25">
      <c r="A21" s="24"/>
      <c r="B21" s="69">
        <v>1</v>
      </c>
      <c r="C21" s="67" t="s">
        <v>92</v>
      </c>
      <c r="D21" s="70">
        <v>29</v>
      </c>
      <c r="E21" s="24">
        <v>29</v>
      </c>
      <c r="F21" s="24">
        <v>29</v>
      </c>
      <c r="G21" s="24">
        <v>27</v>
      </c>
      <c r="H21" s="24">
        <v>28</v>
      </c>
      <c r="I21" s="24">
        <v>25</v>
      </c>
      <c r="J21" s="25"/>
      <c r="K21" s="24">
        <v>27</v>
      </c>
      <c r="L21" s="25">
        <f t="shared" si="1"/>
        <v>27.8</v>
      </c>
      <c r="M21" s="25">
        <f t="shared" si="2"/>
        <v>167</v>
      </c>
      <c r="N21" s="26"/>
      <c r="O21" s="25">
        <f t="shared" si="0"/>
        <v>167</v>
      </c>
      <c r="P21" s="27">
        <v>3</v>
      </c>
    </row>
    <row r="22" spans="1:17" s="18" customFormat="1" x14ac:dyDescent="0.25">
      <c r="A22" s="24"/>
      <c r="B22" s="69">
        <v>2</v>
      </c>
      <c r="C22" s="67" t="s">
        <v>93</v>
      </c>
      <c r="D22" s="70">
        <v>30</v>
      </c>
      <c r="E22" s="24">
        <v>28</v>
      </c>
      <c r="F22" s="24">
        <v>30</v>
      </c>
      <c r="G22" s="24">
        <v>28</v>
      </c>
      <c r="H22" s="24">
        <v>30</v>
      </c>
      <c r="I22" s="24">
        <v>30</v>
      </c>
      <c r="J22" s="25"/>
      <c r="K22" s="24">
        <v>29</v>
      </c>
      <c r="L22" s="25">
        <f t="shared" si="1"/>
        <v>29.3</v>
      </c>
      <c r="M22" s="25">
        <f>E22+F22+G22+D22+H22+I22</f>
        <v>176</v>
      </c>
      <c r="N22" s="26"/>
      <c r="O22" s="25">
        <f t="shared" si="0"/>
        <v>176</v>
      </c>
      <c r="P22" s="27">
        <v>1</v>
      </c>
    </row>
    <row r="23" spans="1:17" s="18" customFormat="1" ht="12.75" x14ac:dyDescent="0.2">
      <c r="A23" s="22" t="s">
        <v>38</v>
      </c>
      <c r="B23" s="23"/>
      <c r="C23" s="7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7" s="18" customFormat="1" x14ac:dyDescent="0.25">
      <c r="A24" s="24"/>
      <c r="B24" s="69">
        <v>1</v>
      </c>
      <c r="C24" s="67" t="s">
        <v>94</v>
      </c>
      <c r="D24" s="70">
        <v>29</v>
      </c>
      <c r="E24" s="24">
        <v>28</v>
      </c>
      <c r="F24" s="24">
        <v>30</v>
      </c>
      <c r="G24" s="24">
        <v>28</v>
      </c>
      <c r="H24" s="24">
        <v>28</v>
      </c>
      <c r="I24" s="24">
        <v>29</v>
      </c>
      <c r="J24" s="25">
        <v>29</v>
      </c>
      <c r="K24" s="24">
        <v>28</v>
      </c>
      <c r="L24" s="25">
        <f t="shared" si="1"/>
        <v>28.7</v>
      </c>
      <c r="M24" s="25">
        <f t="shared" si="2"/>
        <v>172</v>
      </c>
      <c r="N24" s="26"/>
      <c r="O24" s="25">
        <f t="shared" si="0"/>
        <v>172</v>
      </c>
      <c r="P24" s="27">
        <v>3</v>
      </c>
    </row>
    <row r="25" spans="1:17" s="18" customFormat="1" ht="12.75" x14ac:dyDescent="0.2">
      <c r="A25" s="22" t="s">
        <v>39</v>
      </c>
      <c r="B25" s="23"/>
      <c r="C25" s="7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7" s="18" customFormat="1" x14ac:dyDescent="0.25">
      <c r="A26" s="24"/>
      <c r="B26" s="69">
        <v>1</v>
      </c>
      <c r="C26" s="67" t="s">
        <v>98</v>
      </c>
      <c r="D26" s="70">
        <v>30</v>
      </c>
      <c r="E26" s="24">
        <v>30</v>
      </c>
      <c r="F26" s="24">
        <v>30</v>
      </c>
      <c r="G26" s="24">
        <v>30</v>
      </c>
      <c r="H26" s="24">
        <v>27</v>
      </c>
      <c r="I26" s="24">
        <v>30</v>
      </c>
      <c r="J26" s="25">
        <v>30</v>
      </c>
      <c r="K26" s="24">
        <v>30</v>
      </c>
      <c r="L26" s="25">
        <f t="shared" si="1"/>
        <v>29.5</v>
      </c>
      <c r="M26" s="25">
        <f t="shared" si="2"/>
        <v>177</v>
      </c>
      <c r="N26" s="26"/>
      <c r="O26" s="25">
        <f t="shared" si="0"/>
        <v>177</v>
      </c>
      <c r="P26" s="27">
        <v>1</v>
      </c>
    </row>
    <row r="27" spans="1:17" s="18" customFormat="1" x14ac:dyDescent="0.25">
      <c r="A27" s="24"/>
      <c r="B27" s="69">
        <v>2</v>
      </c>
      <c r="C27" s="67" t="s">
        <v>95</v>
      </c>
      <c r="D27" s="70">
        <v>27</v>
      </c>
      <c r="E27" s="24">
        <v>27</v>
      </c>
      <c r="F27" s="24">
        <v>28</v>
      </c>
      <c r="G27" s="24">
        <v>28</v>
      </c>
      <c r="H27" s="24">
        <v>29</v>
      </c>
      <c r="I27" s="24">
        <v>29</v>
      </c>
      <c r="J27" s="25">
        <v>27</v>
      </c>
      <c r="K27" s="24">
        <v>28</v>
      </c>
      <c r="L27" s="25">
        <f t="shared" si="1"/>
        <v>28</v>
      </c>
      <c r="M27" s="25">
        <f t="shared" si="2"/>
        <v>168</v>
      </c>
      <c r="N27" s="26"/>
      <c r="O27" s="25">
        <f t="shared" si="0"/>
        <v>168</v>
      </c>
      <c r="P27" s="27">
        <v>3</v>
      </c>
    </row>
    <row r="28" spans="1:17" s="18" customFormat="1" x14ac:dyDescent="0.25">
      <c r="A28" s="24"/>
      <c r="B28" s="69">
        <v>3</v>
      </c>
      <c r="C28" s="67" t="s">
        <v>96</v>
      </c>
      <c r="D28" s="70">
        <v>28</v>
      </c>
      <c r="E28" s="24">
        <v>28</v>
      </c>
      <c r="F28" s="24">
        <v>27</v>
      </c>
      <c r="G28" s="24">
        <v>29</v>
      </c>
      <c r="H28" s="24">
        <v>28</v>
      </c>
      <c r="I28" s="24">
        <v>28</v>
      </c>
      <c r="J28" s="25">
        <v>28</v>
      </c>
      <c r="K28" s="24">
        <v>28</v>
      </c>
      <c r="L28" s="25">
        <f t="shared" si="1"/>
        <v>28</v>
      </c>
      <c r="M28" s="25">
        <f t="shared" si="2"/>
        <v>168</v>
      </c>
      <c r="N28" s="26"/>
      <c r="O28" s="25">
        <f t="shared" si="0"/>
        <v>168</v>
      </c>
      <c r="P28" s="27">
        <v>3</v>
      </c>
    </row>
    <row r="29" spans="1:17" s="18" customFormat="1" x14ac:dyDescent="0.25">
      <c r="A29" s="24"/>
      <c r="B29" s="69">
        <v>4</v>
      </c>
      <c r="C29" s="67" t="s">
        <v>97</v>
      </c>
      <c r="D29" s="70">
        <v>29</v>
      </c>
      <c r="E29" s="24">
        <v>29</v>
      </c>
      <c r="F29" s="24">
        <v>29</v>
      </c>
      <c r="G29" s="24">
        <v>27</v>
      </c>
      <c r="H29" s="24">
        <v>30</v>
      </c>
      <c r="I29" s="24">
        <v>27</v>
      </c>
      <c r="J29" s="25">
        <v>29</v>
      </c>
      <c r="K29" s="24">
        <v>27</v>
      </c>
      <c r="L29" s="25">
        <f t="shared" si="1"/>
        <v>28.5</v>
      </c>
      <c r="M29" s="25">
        <f t="shared" si="2"/>
        <v>171</v>
      </c>
      <c r="N29" s="26"/>
      <c r="O29" s="25">
        <f t="shared" si="0"/>
        <v>171</v>
      </c>
      <c r="P29" s="27">
        <v>2</v>
      </c>
    </row>
    <row r="30" spans="1:17" s="18" customFormat="1" ht="13.5" thickBot="1" x14ac:dyDescent="0.25">
      <c r="J30" s="38"/>
      <c r="L30" s="38"/>
    </row>
    <row r="31" spans="1:17" s="18" customFormat="1" ht="13.5" thickBot="1" x14ac:dyDescent="0.25">
      <c r="A31" s="28"/>
      <c r="C31" s="29" t="s">
        <v>43</v>
      </c>
      <c r="J31" s="38"/>
      <c r="L31" s="38"/>
    </row>
    <row r="32" spans="1:17" s="18" customFormat="1" ht="13.5" thickBot="1" x14ac:dyDescent="0.25">
      <c r="A32" s="30"/>
      <c r="C32" s="29" t="s">
        <v>44</v>
      </c>
      <c r="J32" s="38"/>
      <c r="L32" s="38"/>
    </row>
    <row r="33" spans="3:12" s="18" customFormat="1" ht="12.75" x14ac:dyDescent="0.2">
      <c r="C33" s="18" t="s">
        <v>11</v>
      </c>
      <c r="J33" s="38"/>
      <c r="L33" s="38"/>
    </row>
  </sheetData>
  <mergeCells count="11">
    <mergeCell ref="P8:P9"/>
    <mergeCell ref="A8:A9"/>
    <mergeCell ref="B8:B9"/>
    <mergeCell ref="C8:C9"/>
    <mergeCell ref="D8:K8"/>
    <mergeCell ref="L8:L9"/>
    <mergeCell ref="F6:I6"/>
    <mergeCell ref="F7:I7"/>
    <mergeCell ref="M8:M9"/>
    <mergeCell ref="N8:N9"/>
    <mergeCell ref="O8:O9"/>
  </mergeCells>
  <conditionalFormatting sqref="D11:I11">
    <cfRule type="cellIs" dxfId="173" priority="9" operator="lessThan">
      <formula>$L$11-3</formula>
    </cfRule>
    <cfRule type="cellIs" dxfId="172" priority="32" operator="greaterThan">
      <formula>$L$11+3</formula>
    </cfRule>
  </conditionalFormatting>
  <conditionalFormatting sqref="D12:I12">
    <cfRule type="cellIs" dxfId="171" priority="8" operator="lessThan">
      <formula>$L$12-3</formula>
    </cfRule>
    <cfRule type="cellIs" dxfId="170" priority="31" operator="greaterThan">
      <formula>$L$12+3</formula>
    </cfRule>
  </conditionalFormatting>
  <conditionalFormatting sqref="D13:I13">
    <cfRule type="cellIs" dxfId="169" priority="7" operator="lessThan">
      <formula>$L$13-3</formula>
    </cfRule>
    <cfRule type="cellIs" dxfId="168" priority="30" operator="greaterThan">
      <formula>$L$13+3</formula>
    </cfRule>
  </conditionalFormatting>
  <conditionalFormatting sqref="D14:I14">
    <cfRule type="cellIs" dxfId="167" priority="6" operator="lessThan">
      <formula>$L$14-3</formula>
    </cfRule>
    <cfRule type="cellIs" dxfId="166" priority="29" operator="greaterThan">
      <formula>$L$14+3</formula>
    </cfRule>
  </conditionalFormatting>
  <conditionalFormatting sqref="D15:I15">
    <cfRule type="cellIs" dxfId="165" priority="5" operator="lessThan">
      <formula>$L$15-3</formula>
    </cfRule>
    <cfRule type="cellIs" dxfId="164" priority="28" operator="greaterThan">
      <formula>$L$15+3</formula>
    </cfRule>
  </conditionalFormatting>
  <conditionalFormatting sqref="D16:I16">
    <cfRule type="cellIs" dxfId="163" priority="4" operator="lessThan">
      <formula>$L$16-3</formula>
    </cfRule>
    <cfRule type="cellIs" dxfId="162" priority="27" operator="greaterThan">
      <formula>$L$16+3</formula>
    </cfRule>
  </conditionalFormatting>
  <conditionalFormatting sqref="D17:I17">
    <cfRule type="cellIs" dxfId="161" priority="3" operator="lessThan">
      <formula>$L$17-3</formula>
    </cfRule>
    <cfRule type="cellIs" dxfId="160" priority="26" operator="greaterThan">
      <formula>$L$17+3</formula>
    </cfRule>
  </conditionalFormatting>
  <conditionalFormatting sqref="D18:I18">
    <cfRule type="cellIs" dxfId="159" priority="2" operator="lessThan">
      <formula>$L$18-3</formula>
    </cfRule>
    <cfRule type="cellIs" dxfId="158" priority="25" operator="greaterThan">
      <formula>$L$18+3</formula>
    </cfRule>
  </conditionalFormatting>
  <conditionalFormatting sqref="D19:I19">
    <cfRule type="cellIs" dxfId="157" priority="1" operator="lessThan">
      <formula>$L$19-3</formula>
    </cfRule>
    <cfRule type="cellIs" dxfId="156" priority="24" operator="greaterThan">
      <formula>$L$19+3</formula>
    </cfRule>
  </conditionalFormatting>
  <conditionalFormatting sqref="D21:I21">
    <cfRule type="cellIs" dxfId="155" priority="16" operator="lessThan">
      <formula>$L$21-3</formula>
    </cfRule>
    <cfRule type="cellIs" dxfId="154" priority="23" operator="greaterThan">
      <formula>$L$21+3</formula>
    </cfRule>
  </conditionalFormatting>
  <conditionalFormatting sqref="D22:I22">
    <cfRule type="cellIs" dxfId="153" priority="15" operator="lessThan">
      <formula>$L$22-3</formula>
    </cfRule>
    <cfRule type="cellIs" dxfId="152" priority="22" operator="greaterThan">
      <formula>$L$22+3</formula>
    </cfRule>
  </conditionalFormatting>
  <conditionalFormatting sqref="D24:I24">
    <cfRule type="cellIs" dxfId="151" priority="14" operator="lessThan">
      <formula>$L$24-3</formula>
    </cfRule>
    <cfRule type="cellIs" dxfId="150" priority="21" operator="greaterThan">
      <formula>$L$24+3</formula>
    </cfRule>
  </conditionalFormatting>
  <conditionalFormatting sqref="D26:I26">
    <cfRule type="cellIs" dxfId="149" priority="13" operator="lessThan">
      <formula>$L$26-3</formula>
    </cfRule>
    <cfRule type="cellIs" dxfId="148" priority="20" operator="greaterThan">
      <formula>$L$26+3</formula>
    </cfRule>
  </conditionalFormatting>
  <conditionalFormatting sqref="D27:I27">
    <cfRule type="cellIs" dxfId="147" priority="12" operator="lessThan">
      <formula>$L$27-3</formula>
    </cfRule>
    <cfRule type="cellIs" dxfId="146" priority="19" operator="greaterThan">
      <formula>$L$27+3</formula>
    </cfRule>
  </conditionalFormatting>
  <conditionalFormatting sqref="D28:I28">
    <cfRule type="cellIs" dxfId="145" priority="11" operator="lessThan">
      <formula>$L$28-3</formula>
    </cfRule>
    <cfRule type="cellIs" dxfId="144" priority="18" operator="greaterThan">
      <formula>$L$28+3</formula>
    </cfRule>
  </conditionalFormatting>
  <conditionalFormatting sqref="D29:I29">
    <cfRule type="cellIs" dxfId="143" priority="10" operator="lessThan">
      <formula>$L$29-3</formula>
    </cfRule>
    <cfRule type="cellIs" dxfId="142" priority="17" operator="greaterThan">
      <formula>$L$29+3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21"/>
  <sheetViews>
    <sheetView workbookViewId="0">
      <selection activeCell="C17" sqref="C17"/>
    </sheetView>
  </sheetViews>
  <sheetFormatPr defaultRowHeight="15" x14ac:dyDescent="0.25"/>
  <cols>
    <col min="3" max="3" width="18.7109375" customWidth="1"/>
  </cols>
  <sheetData>
    <row r="1" spans="1:18" x14ac:dyDescent="0.25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 x14ac:dyDescent="0.25">
      <c r="A3" s="3" t="s">
        <v>0</v>
      </c>
      <c r="B3" s="11">
        <v>1</v>
      </c>
      <c r="C3" s="51" t="s">
        <v>24</v>
      </c>
      <c r="D3" s="51"/>
      <c r="E3" s="11">
        <v>4</v>
      </c>
      <c r="F3" s="48" t="s">
        <v>16</v>
      </c>
      <c r="G3" s="48"/>
      <c r="H3" s="48"/>
      <c r="I3" s="11"/>
      <c r="J3" s="11"/>
      <c r="K3">
        <v>1</v>
      </c>
      <c r="L3" t="s">
        <v>41</v>
      </c>
      <c r="M3" s="11"/>
      <c r="N3" s="2"/>
    </row>
    <row r="4" spans="1:18" x14ac:dyDescent="0.25">
      <c r="A4" s="3"/>
      <c r="B4" s="11">
        <v>2</v>
      </c>
      <c r="C4" s="51" t="s">
        <v>19</v>
      </c>
      <c r="D4" s="51"/>
      <c r="E4" s="11">
        <v>5</v>
      </c>
      <c r="F4" s="48" t="s">
        <v>25</v>
      </c>
      <c r="G4" s="48"/>
      <c r="H4" s="48"/>
      <c r="I4" s="11"/>
      <c r="J4" s="11"/>
      <c r="K4">
        <v>2</v>
      </c>
      <c r="L4" t="s">
        <v>42</v>
      </c>
      <c r="M4" s="11"/>
      <c r="N4" s="2"/>
    </row>
    <row r="5" spans="1:18" x14ac:dyDescent="0.25">
      <c r="A5" s="3"/>
      <c r="B5" s="11">
        <v>3</v>
      </c>
      <c r="C5" s="51" t="s">
        <v>21</v>
      </c>
      <c r="D5" s="51"/>
      <c r="E5" s="11">
        <v>6</v>
      </c>
      <c r="F5" s="48" t="s">
        <v>26</v>
      </c>
      <c r="G5" s="48"/>
      <c r="H5" s="48"/>
      <c r="I5" s="11"/>
      <c r="J5" s="11"/>
      <c r="K5" s="11"/>
      <c r="L5" s="11"/>
      <c r="M5" s="2"/>
      <c r="N5" s="3"/>
    </row>
    <row r="6" spans="1:18" x14ac:dyDescent="0.25">
      <c r="A6" s="3"/>
      <c r="B6" s="11"/>
      <c r="C6" s="11"/>
      <c r="D6" s="11"/>
      <c r="E6" s="11">
        <v>7</v>
      </c>
      <c r="F6" s="48" t="s">
        <v>20</v>
      </c>
      <c r="G6" s="48"/>
      <c r="H6" s="48"/>
      <c r="I6" s="11"/>
      <c r="J6" s="11"/>
      <c r="K6" s="11"/>
      <c r="L6" s="11"/>
      <c r="M6" s="2"/>
      <c r="N6" s="3"/>
    </row>
    <row r="7" spans="1:18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"/>
      <c r="N7" s="3"/>
    </row>
    <row r="9" spans="1:18" x14ac:dyDescent="0.25">
      <c r="A9" s="44"/>
      <c r="B9" s="44" t="s">
        <v>1</v>
      </c>
      <c r="C9" s="44" t="s">
        <v>2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44" t="s">
        <v>3</v>
      </c>
      <c r="N9" s="44" t="s">
        <v>4</v>
      </c>
      <c r="O9" s="44" t="s">
        <v>5</v>
      </c>
      <c r="P9" s="44" t="s">
        <v>6</v>
      </c>
      <c r="Q9" s="46" t="s">
        <v>7</v>
      </c>
    </row>
    <row r="10" spans="1:18" x14ac:dyDescent="0.25">
      <c r="A10" s="45"/>
      <c r="B10" s="45"/>
      <c r="C10" s="45"/>
      <c r="D10" s="4">
        <v>1</v>
      </c>
      <c r="E10" s="4">
        <v>2</v>
      </c>
      <c r="F10" s="4">
        <v>3</v>
      </c>
      <c r="G10" s="4">
        <v>4</v>
      </c>
      <c r="H10" s="4">
        <v>5</v>
      </c>
      <c r="I10" s="4">
        <v>6</v>
      </c>
      <c r="J10" s="4">
        <v>7</v>
      </c>
      <c r="K10" s="4" t="s">
        <v>9</v>
      </c>
      <c r="L10" s="4" t="s">
        <v>10</v>
      </c>
      <c r="M10" s="45"/>
      <c r="N10" s="45"/>
      <c r="O10" s="45"/>
      <c r="P10" s="45"/>
      <c r="Q10" s="47"/>
    </row>
    <row r="11" spans="1:18" x14ac:dyDescent="0.25">
      <c r="A11" s="10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5">
      <c r="A12" s="6"/>
      <c r="B12" s="65">
        <v>1</v>
      </c>
      <c r="C12" s="67" t="s">
        <v>99</v>
      </c>
      <c r="D12" s="66">
        <v>30</v>
      </c>
      <c r="E12" s="6">
        <v>29</v>
      </c>
      <c r="F12" s="6">
        <v>30</v>
      </c>
      <c r="G12" s="6">
        <v>29</v>
      </c>
      <c r="H12" s="6">
        <v>29</v>
      </c>
      <c r="I12" s="6">
        <v>30</v>
      </c>
      <c r="J12" s="6">
        <v>30</v>
      </c>
      <c r="K12" s="6">
        <v>29</v>
      </c>
      <c r="L12" s="6">
        <v>30</v>
      </c>
      <c r="M12" s="7">
        <f>ROUND(N12/7,1)</f>
        <v>29.6</v>
      </c>
      <c r="N12" s="7">
        <f>D12+E12+F12+G12+H12+J12+I12</f>
        <v>207</v>
      </c>
      <c r="O12" s="8"/>
      <c r="P12" s="7">
        <f t="shared" ref="P12:P13" si="0">N12-O12</f>
        <v>207</v>
      </c>
      <c r="Q12" s="9">
        <v>1</v>
      </c>
    </row>
    <row r="13" spans="1:18" x14ac:dyDescent="0.25">
      <c r="A13" s="6"/>
      <c r="B13" s="65">
        <v>2</v>
      </c>
      <c r="C13" s="67" t="s">
        <v>100</v>
      </c>
      <c r="D13" s="66">
        <v>28</v>
      </c>
      <c r="E13" s="6">
        <v>28</v>
      </c>
      <c r="F13" s="42">
        <v>28</v>
      </c>
      <c r="G13" s="6">
        <v>28</v>
      </c>
      <c r="H13" s="6">
        <v>28</v>
      </c>
      <c r="I13" s="6">
        <v>29</v>
      </c>
      <c r="J13" s="6">
        <v>28</v>
      </c>
      <c r="K13" s="6">
        <v>28</v>
      </c>
      <c r="L13" s="6">
        <v>28</v>
      </c>
      <c r="M13" s="7">
        <f t="shared" ref="M13:M17" si="1">ROUND(N13/7,1)</f>
        <v>28.1</v>
      </c>
      <c r="N13" s="7">
        <f t="shared" ref="N13:N17" si="2">D13+E13+F13+G13+H13+J13+I13</f>
        <v>197</v>
      </c>
      <c r="O13" s="8"/>
      <c r="P13" s="7">
        <f t="shared" si="0"/>
        <v>197</v>
      </c>
      <c r="Q13" s="9">
        <v>3</v>
      </c>
      <c r="R13" t="s">
        <v>60</v>
      </c>
    </row>
    <row r="14" spans="1:18" x14ac:dyDescent="0.25">
      <c r="A14" s="10" t="s">
        <v>37</v>
      </c>
      <c r="B14" s="5"/>
      <c r="C14" s="6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x14ac:dyDescent="0.25">
      <c r="A15" s="6"/>
      <c r="B15" s="65">
        <v>1</v>
      </c>
      <c r="C15" s="67" t="s">
        <v>101</v>
      </c>
      <c r="D15" s="66">
        <v>29</v>
      </c>
      <c r="E15" s="6">
        <v>30</v>
      </c>
      <c r="F15" s="6">
        <v>30</v>
      </c>
      <c r="G15" s="6">
        <v>29</v>
      </c>
      <c r="H15" s="6">
        <v>30</v>
      </c>
      <c r="I15" s="6">
        <v>30</v>
      </c>
      <c r="J15" s="6">
        <v>30</v>
      </c>
      <c r="K15" s="6">
        <v>29</v>
      </c>
      <c r="L15" s="6">
        <v>30</v>
      </c>
      <c r="M15" s="7">
        <f t="shared" si="1"/>
        <v>29.7</v>
      </c>
      <c r="N15" s="7">
        <f t="shared" si="2"/>
        <v>208</v>
      </c>
      <c r="O15" s="8"/>
      <c r="P15" s="7">
        <f t="shared" ref="P15:P17" si="3">N15-O15</f>
        <v>208</v>
      </c>
      <c r="Q15" s="9">
        <v>1</v>
      </c>
    </row>
    <row r="16" spans="1:18" x14ac:dyDescent="0.25">
      <c r="A16" s="10" t="s">
        <v>38</v>
      </c>
      <c r="B16" s="5"/>
      <c r="C16" s="6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6"/>
      <c r="B17" s="65">
        <v>1</v>
      </c>
      <c r="C17" s="67" t="s">
        <v>102</v>
      </c>
      <c r="D17" s="66">
        <v>30</v>
      </c>
      <c r="E17" s="6">
        <v>30</v>
      </c>
      <c r="F17" s="6">
        <v>30</v>
      </c>
      <c r="G17" s="6">
        <v>30</v>
      </c>
      <c r="H17" s="6">
        <v>30</v>
      </c>
      <c r="I17" s="6">
        <v>30</v>
      </c>
      <c r="J17" s="6">
        <v>30</v>
      </c>
      <c r="K17" s="6">
        <v>30</v>
      </c>
      <c r="L17" s="6">
        <v>30</v>
      </c>
      <c r="M17" s="7">
        <f t="shared" si="1"/>
        <v>30</v>
      </c>
      <c r="N17" s="7">
        <f t="shared" si="2"/>
        <v>210</v>
      </c>
      <c r="O17" s="8"/>
      <c r="P17" s="7">
        <f t="shared" si="3"/>
        <v>210</v>
      </c>
      <c r="Q17" s="9">
        <v>1</v>
      </c>
    </row>
    <row r="18" spans="1:17" ht="15.75" thickBot="1" x14ac:dyDescent="0.3"/>
    <row r="19" spans="1:17" ht="15.75" thickBot="1" x14ac:dyDescent="0.3">
      <c r="A19" s="12"/>
      <c r="C19" s="13" t="s">
        <v>12</v>
      </c>
    </row>
    <row r="20" spans="1:17" ht="15.75" thickBot="1" x14ac:dyDescent="0.3">
      <c r="A20" s="14"/>
      <c r="C20" s="13" t="s">
        <v>13</v>
      </c>
    </row>
    <row r="21" spans="1:17" x14ac:dyDescent="0.25">
      <c r="C21" t="s">
        <v>11</v>
      </c>
    </row>
  </sheetData>
  <mergeCells count="16">
    <mergeCell ref="A9:A10"/>
    <mergeCell ref="B9:B10"/>
    <mergeCell ref="C9:C10"/>
    <mergeCell ref="D9:L9"/>
    <mergeCell ref="M9:M10"/>
    <mergeCell ref="N9:N10"/>
    <mergeCell ref="O9:O10"/>
    <mergeCell ref="P9:P10"/>
    <mergeCell ref="Q9:Q10"/>
    <mergeCell ref="F6:H6"/>
    <mergeCell ref="C4:D4"/>
    <mergeCell ref="F4:H4"/>
    <mergeCell ref="C5:D5"/>
    <mergeCell ref="F5:H5"/>
    <mergeCell ref="C3:D3"/>
    <mergeCell ref="F3:H3"/>
  </mergeCells>
  <conditionalFormatting sqref="D12:J12">
    <cfRule type="cellIs" dxfId="141" priority="3" operator="greaterThanOrEqual">
      <formula>$M$15+3</formula>
    </cfRule>
    <cfRule type="cellIs" dxfId="140" priority="4" operator="lessThanOrEqual">
      <formula>$M$15-3</formula>
    </cfRule>
  </conditionalFormatting>
  <conditionalFormatting sqref="D13:J13">
    <cfRule type="cellIs" dxfId="139" priority="1" operator="greaterThanOrEqual">
      <formula>$M$17+3</formula>
    </cfRule>
    <cfRule type="cellIs" dxfId="138" priority="2" operator="lessThanOrEqual">
      <formula>$M$17-3</formula>
    </cfRule>
  </conditionalFormatting>
  <conditionalFormatting sqref="D15:J15">
    <cfRule type="cellIs" dxfId="137" priority="11" operator="greaterThanOrEqual">
      <formula>$M$15+3</formula>
    </cfRule>
    <cfRule type="cellIs" dxfId="136" priority="12" operator="lessThanOrEqual">
      <formula>$M$15-3</formula>
    </cfRule>
  </conditionalFormatting>
  <conditionalFormatting sqref="D17:J17">
    <cfRule type="cellIs" dxfId="135" priority="9" operator="greaterThanOrEqual">
      <formula>$M$17+3</formula>
    </cfRule>
    <cfRule type="cellIs" dxfId="134" priority="10" operator="lessThanOrEqual">
      <formula>$M$17-3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18"/>
  <sheetViews>
    <sheetView workbookViewId="0">
      <selection activeCell="C12" sqref="C12"/>
    </sheetView>
  </sheetViews>
  <sheetFormatPr defaultRowHeight="15" x14ac:dyDescent="0.25"/>
  <cols>
    <col min="3" max="3" width="23.140625" customWidth="1"/>
  </cols>
  <sheetData>
    <row r="1" spans="1:17" x14ac:dyDescent="0.25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x14ac:dyDescent="0.25">
      <c r="A3" s="3" t="s">
        <v>0</v>
      </c>
      <c r="B3" s="11">
        <v>1</v>
      </c>
      <c r="C3" s="51" t="s">
        <v>24</v>
      </c>
      <c r="D3" s="51"/>
      <c r="E3" s="11">
        <v>4</v>
      </c>
      <c r="F3" s="48" t="s">
        <v>28</v>
      </c>
      <c r="G3" s="48"/>
      <c r="H3" s="48"/>
      <c r="I3" s="11"/>
      <c r="J3" s="11"/>
      <c r="K3">
        <v>1</v>
      </c>
      <c r="L3" t="s">
        <v>41</v>
      </c>
      <c r="M3" s="11"/>
      <c r="N3" s="2"/>
    </row>
    <row r="4" spans="1:17" x14ac:dyDescent="0.25">
      <c r="A4" s="3"/>
      <c r="B4" s="11">
        <v>2</v>
      </c>
      <c r="C4" s="51" t="s">
        <v>19</v>
      </c>
      <c r="D4" s="51"/>
      <c r="E4" s="11">
        <v>5</v>
      </c>
      <c r="F4" s="48" t="s">
        <v>17</v>
      </c>
      <c r="G4" s="48"/>
      <c r="H4" s="48"/>
      <c r="I4" s="11"/>
      <c r="J4" s="11"/>
      <c r="K4">
        <v>2</v>
      </c>
      <c r="L4" t="s">
        <v>42</v>
      </c>
      <c r="M4" s="11"/>
      <c r="N4" s="2"/>
    </row>
    <row r="5" spans="1:17" x14ac:dyDescent="0.25">
      <c r="A5" s="3"/>
      <c r="B5" s="11">
        <v>3</v>
      </c>
      <c r="C5" s="51" t="s">
        <v>14</v>
      </c>
      <c r="D5" s="51"/>
      <c r="E5" s="11">
        <v>6</v>
      </c>
      <c r="F5" s="48" t="s">
        <v>27</v>
      </c>
      <c r="G5" s="48"/>
      <c r="H5" s="48"/>
      <c r="I5" s="11"/>
      <c r="J5" s="11"/>
      <c r="K5" s="11"/>
      <c r="L5" s="11"/>
      <c r="M5" s="2"/>
      <c r="N5" s="3"/>
    </row>
    <row r="6" spans="1:17" x14ac:dyDescent="0.25">
      <c r="A6" s="3"/>
      <c r="B6" s="11"/>
      <c r="C6" s="11"/>
      <c r="D6" s="11"/>
      <c r="E6" s="11">
        <v>7</v>
      </c>
      <c r="F6" s="48" t="s">
        <v>29</v>
      </c>
      <c r="G6" s="48"/>
      <c r="H6" s="48"/>
      <c r="I6" s="11"/>
      <c r="J6" s="11"/>
      <c r="K6" s="11"/>
      <c r="L6" s="11"/>
      <c r="M6" s="2"/>
      <c r="N6" s="3"/>
    </row>
    <row r="7" spans="1:17" x14ac:dyDescent="0.25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"/>
      <c r="N7" s="3"/>
    </row>
    <row r="9" spans="1:17" x14ac:dyDescent="0.25">
      <c r="A9" s="44"/>
      <c r="B9" s="44" t="s">
        <v>1</v>
      </c>
      <c r="C9" s="44" t="s">
        <v>2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44" t="s">
        <v>3</v>
      </c>
      <c r="N9" s="44" t="s">
        <v>4</v>
      </c>
      <c r="O9" s="44" t="s">
        <v>5</v>
      </c>
      <c r="P9" s="44" t="s">
        <v>6</v>
      </c>
      <c r="Q9" s="46" t="s">
        <v>7</v>
      </c>
    </row>
    <row r="10" spans="1:17" x14ac:dyDescent="0.25">
      <c r="A10" s="45"/>
      <c r="B10" s="45"/>
      <c r="C10" s="45"/>
      <c r="D10" s="4">
        <v>1</v>
      </c>
      <c r="E10" s="4">
        <v>2</v>
      </c>
      <c r="F10" s="4">
        <v>3</v>
      </c>
      <c r="G10" s="4">
        <v>4</v>
      </c>
      <c r="H10" s="4">
        <v>5</v>
      </c>
      <c r="I10" s="4">
        <v>6</v>
      </c>
      <c r="J10" s="4">
        <v>7</v>
      </c>
      <c r="K10" s="4" t="s">
        <v>9</v>
      </c>
      <c r="L10" s="4" t="s">
        <v>10</v>
      </c>
      <c r="M10" s="45"/>
      <c r="N10" s="45"/>
      <c r="O10" s="45"/>
      <c r="P10" s="45"/>
      <c r="Q10" s="47"/>
    </row>
    <row r="11" spans="1:17" x14ac:dyDescent="0.25">
      <c r="A11" s="64" t="s">
        <v>52</v>
      </c>
      <c r="B11" s="6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6"/>
      <c r="B12" s="6">
        <v>1</v>
      </c>
      <c r="C12" s="67" t="s">
        <v>103</v>
      </c>
      <c r="D12" s="6">
        <v>29</v>
      </c>
      <c r="E12" s="6">
        <v>28</v>
      </c>
      <c r="F12" s="6">
        <v>30</v>
      </c>
      <c r="G12" s="6">
        <v>28</v>
      </c>
      <c r="H12" s="6">
        <v>30</v>
      </c>
      <c r="I12" s="6">
        <v>30</v>
      </c>
      <c r="J12" s="6">
        <v>30</v>
      </c>
      <c r="K12" s="6">
        <v>29</v>
      </c>
      <c r="L12" s="6">
        <v>29</v>
      </c>
      <c r="M12" s="7">
        <f>ROUND(N12/7,1)</f>
        <v>29.3</v>
      </c>
      <c r="N12" s="7">
        <f>D12+E12+F12+G12+H12+J12+I12</f>
        <v>205</v>
      </c>
      <c r="O12" s="8"/>
      <c r="P12" s="7">
        <f t="shared" ref="P12:P13" si="0">N12-O12</f>
        <v>205</v>
      </c>
      <c r="Q12" s="9">
        <v>1</v>
      </c>
    </row>
    <row r="13" spans="1:17" x14ac:dyDescent="0.25">
      <c r="A13" s="6"/>
      <c r="B13" s="6">
        <v>2</v>
      </c>
      <c r="C13" s="67" t="s">
        <v>104</v>
      </c>
      <c r="D13" s="6">
        <v>28</v>
      </c>
      <c r="E13" s="6">
        <v>30</v>
      </c>
      <c r="F13" s="6">
        <v>29</v>
      </c>
      <c r="G13" s="6">
        <v>29</v>
      </c>
      <c r="H13" s="6">
        <v>29</v>
      </c>
      <c r="I13" s="6">
        <v>29</v>
      </c>
      <c r="J13" s="6">
        <v>28</v>
      </c>
      <c r="K13" s="6">
        <v>27</v>
      </c>
      <c r="L13" s="6">
        <v>30</v>
      </c>
      <c r="M13" s="7">
        <f t="shared" ref="M13:M14" si="1">ROUND(N13/7,1)</f>
        <v>28.9</v>
      </c>
      <c r="N13" s="7">
        <f t="shared" ref="N13:N14" si="2">D13+E13+F13+G13+H13+J13+I13</f>
        <v>202</v>
      </c>
      <c r="O13" s="8"/>
      <c r="P13" s="7">
        <f t="shared" si="0"/>
        <v>202</v>
      </c>
      <c r="Q13" s="9">
        <v>2</v>
      </c>
    </row>
    <row r="14" spans="1:17" x14ac:dyDescent="0.25">
      <c r="A14" s="6"/>
      <c r="B14" s="6">
        <v>3</v>
      </c>
      <c r="C14" s="67" t="s">
        <v>101</v>
      </c>
      <c r="D14" s="6">
        <v>30</v>
      </c>
      <c r="E14" s="6">
        <v>29</v>
      </c>
      <c r="F14" s="6">
        <v>28</v>
      </c>
      <c r="G14" s="6">
        <v>27</v>
      </c>
      <c r="H14" s="6">
        <v>28</v>
      </c>
      <c r="I14" s="6">
        <v>28</v>
      </c>
      <c r="J14" s="6">
        <v>29</v>
      </c>
      <c r="K14" s="6">
        <v>28</v>
      </c>
      <c r="L14" s="6">
        <v>27</v>
      </c>
      <c r="M14" s="7">
        <f t="shared" si="1"/>
        <v>28.4</v>
      </c>
      <c r="N14" s="7">
        <f t="shared" si="2"/>
        <v>199</v>
      </c>
      <c r="O14" s="8"/>
      <c r="P14" s="7">
        <f t="shared" ref="P14" si="3">N14-O14</f>
        <v>199</v>
      </c>
      <c r="Q14" s="9">
        <v>3</v>
      </c>
    </row>
    <row r="15" spans="1:17" ht="15.75" thickBot="1" x14ac:dyDescent="0.3"/>
    <row r="16" spans="1:17" ht="15.75" thickBot="1" x14ac:dyDescent="0.3">
      <c r="A16" s="12"/>
      <c r="C16" s="13" t="s">
        <v>12</v>
      </c>
    </row>
    <row r="17" spans="1:3" ht="15.75" thickBot="1" x14ac:dyDescent="0.3">
      <c r="A17" s="14"/>
      <c r="C17" s="13" t="s">
        <v>13</v>
      </c>
    </row>
    <row r="18" spans="1:3" x14ac:dyDescent="0.25">
      <c r="C18" t="s">
        <v>11</v>
      </c>
    </row>
  </sheetData>
  <mergeCells count="17">
    <mergeCell ref="N9:N10"/>
    <mergeCell ref="O9:O10"/>
    <mergeCell ref="P9:P10"/>
    <mergeCell ref="Q9:Q10"/>
    <mergeCell ref="A11:B11"/>
    <mergeCell ref="M9:M10"/>
    <mergeCell ref="F6:H6"/>
    <mergeCell ref="A9:A10"/>
    <mergeCell ref="B9:B10"/>
    <mergeCell ref="C9:C10"/>
    <mergeCell ref="D9:L9"/>
    <mergeCell ref="C3:D3"/>
    <mergeCell ref="F3:H3"/>
    <mergeCell ref="C4:D4"/>
    <mergeCell ref="F4:H4"/>
    <mergeCell ref="C5:D5"/>
    <mergeCell ref="F5:H5"/>
  </mergeCells>
  <conditionalFormatting sqref="D12:J12">
    <cfRule type="cellIs" dxfId="133" priority="5" operator="greaterThanOrEqual">
      <formula>$M$14+3</formula>
    </cfRule>
    <cfRule type="cellIs" dxfId="132" priority="6" operator="lessThanOrEqual">
      <formula>$M$14-3</formula>
    </cfRule>
  </conditionalFormatting>
  <conditionalFormatting sqref="D13:J13">
    <cfRule type="cellIs" dxfId="131" priority="1" operator="lessThan">
      <formula>$M$13-3</formula>
    </cfRule>
    <cfRule type="cellIs" dxfId="130" priority="2" operator="greaterThan">
      <formula>$M$13+3</formula>
    </cfRule>
    <cfRule type="cellIs" dxfId="129" priority="485" operator="greaterThanOrEqual">
      <formula>#REF!+3</formula>
    </cfRule>
    <cfRule type="cellIs" dxfId="128" priority="486" operator="lessThanOrEqual">
      <formula>#REF!-3</formula>
    </cfRule>
  </conditionalFormatting>
  <conditionalFormatting sqref="D14:J14">
    <cfRule type="cellIs" dxfId="127" priority="9" operator="greaterThanOrEqual">
      <formula>$M$14+3</formula>
    </cfRule>
    <cfRule type="cellIs" dxfId="126" priority="10" operator="lessThanOrEqual">
      <formula>$M$14-3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4"/>
  <sheetViews>
    <sheetView workbookViewId="0">
      <selection activeCell="C20" sqref="C20"/>
    </sheetView>
  </sheetViews>
  <sheetFormatPr defaultRowHeight="15" x14ac:dyDescent="0.25"/>
  <cols>
    <col min="3" max="3" width="25.140625" customWidth="1"/>
  </cols>
  <sheetData>
    <row r="1" spans="1:17" x14ac:dyDescent="0.25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18" customFormat="1" ht="12.75" x14ac:dyDescent="0.2">
      <c r="A3" s="19" t="s">
        <v>0</v>
      </c>
      <c r="B3" s="20">
        <v>1</v>
      </c>
      <c r="C3" s="18" t="s">
        <v>23</v>
      </c>
      <c r="E3" s="20">
        <v>5</v>
      </c>
      <c r="F3" s="20" t="s">
        <v>14</v>
      </c>
      <c r="G3" s="20"/>
      <c r="H3" s="20"/>
      <c r="I3" s="20"/>
      <c r="J3" s="20"/>
      <c r="K3" s="20" t="s">
        <v>41</v>
      </c>
      <c r="L3" s="20"/>
      <c r="M3" s="17"/>
    </row>
    <row r="4" spans="1:17" s="18" customFormat="1" ht="12.75" x14ac:dyDescent="0.2">
      <c r="A4" s="19"/>
      <c r="B4" s="20">
        <v>2</v>
      </c>
      <c r="C4" s="18" t="s">
        <v>27</v>
      </c>
      <c r="E4" s="20">
        <v>6</v>
      </c>
      <c r="F4" s="20" t="s">
        <v>45</v>
      </c>
      <c r="G4" s="20"/>
      <c r="H4" s="20"/>
      <c r="I4" s="20"/>
      <c r="J4" s="20"/>
      <c r="K4" s="20" t="s">
        <v>42</v>
      </c>
      <c r="L4" s="20"/>
      <c r="M4" s="17"/>
    </row>
    <row r="5" spans="1:17" s="18" customFormat="1" ht="12.75" x14ac:dyDescent="0.2">
      <c r="A5" s="19"/>
      <c r="B5" s="20">
        <v>3</v>
      </c>
      <c r="C5" s="18" t="s">
        <v>29</v>
      </c>
      <c r="E5" s="20">
        <v>7</v>
      </c>
      <c r="F5" s="20" t="s">
        <v>19</v>
      </c>
      <c r="G5" s="20"/>
      <c r="H5" s="20"/>
      <c r="I5" s="20"/>
      <c r="J5" s="20"/>
      <c r="K5" s="17"/>
      <c r="L5" s="17"/>
      <c r="M5" s="19"/>
    </row>
    <row r="6" spans="1:17" s="18" customFormat="1" ht="12.75" x14ac:dyDescent="0.2">
      <c r="A6" s="19"/>
      <c r="B6" s="20">
        <v>4</v>
      </c>
      <c r="C6" s="20" t="s">
        <v>17</v>
      </c>
      <c r="D6" s="20"/>
      <c r="E6" s="20"/>
      <c r="F6" s="53"/>
      <c r="G6" s="53"/>
      <c r="H6" s="53"/>
      <c r="I6" s="53"/>
      <c r="J6" s="53"/>
      <c r="K6" s="20"/>
      <c r="L6" s="17"/>
      <c r="M6" s="19"/>
    </row>
    <row r="7" spans="1:17" s="18" customFormat="1" ht="12.75" x14ac:dyDescent="0.2">
      <c r="A7" s="19"/>
      <c r="B7" s="20"/>
      <c r="C7" s="20"/>
      <c r="D7" s="20"/>
      <c r="E7" s="20"/>
      <c r="F7" s="53"/>
      <c r="G7" s="53"/>
      <c r="H7" s="53"/>
      <c r="I7" s="53"/>
      <c r="J7" s="53"/>
      <c r="K7" s="17"/>
      <c r="L7" s="20"/>
    </row>
    <row r="8" spans="1:17" s="18" customFormat="1" ht="12.75" x14ac:dyDescent="0.2">
      <c r="A8" s="54"/>
      <c r="B8" s="54" t="s">
        <v>1</v>
      </c>
      <c r="C8" s="54" t="s">
        <v>2</v>
      </c>
      <c r="D8" s="56" t="s">
        <v>0</v>
      </c>
      <c r="E8" s="57"/>
      <c r="F8" s="57"/>
      <c r="G8" s="57"/>
      <c r="H8" s="57"/>
      <c r="I8" s="57"/>
      <c r="J8" s="57"/>
      <c r="K8" s="57"/>
      <c r="L8" s="57"/>
      <c r="M8" s="54" t="s">
        <v>3</v>
      </c>
      <c r="N8" s="54" t="s">
        <v>4</v>
      </c>
      <c r="O8" s="54" t="s">
        <v>5</v>
      </c>
      <c r="P8" s="54" t="s">
        <v>6</v>
      </c>
      <c r="Q8" s="58" t="s">
        <v>7</v>
      </c>
    </row>
    <row r="9" spans="1:17" s="18" customFormat="1" ht="12.75" x14ac:dyDescent="0.2">
      <c r="A9" s="55"/>
      <c r="B9" s="55"/>
      <c r="C9" s="55"/>
      <c r="D9" s="21">
        <v>1</v>
      </c>
      <c r="E9" s="21">
        <v>2</v>
      </c>
      <c r="F9" s="21">
        <v>3</v>
      </c>
      <c r="G9" s="21">
        <v>4</v>
      </c>
      <c r="H9" s="21">
        <v>5</v>
      </c>
      <c r="I9" s="21">
        <v>6</v>
      </c>
      <c r="J9" s="21">
        <v>7</v>
      </c>
      <c r="K9" s="21" t="s">
        <v>9</v>
      </c>
      <c r="L9" s="21" t="s">
        <v>10</v>
      </c>
      <c r="M9" s="55"/>
      <c r="N9" s="55"/>
      <c r="O9" s="55"/>
      <c r="P9" s="55"/>
      <c r="Q9" s="59"/>
    </row>
    <row r="10" spans="1:17" s="18" customFormat="1" ht="12.75" x14ac:dyDescent="0.2">
      <c r="A10" s="22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s="18" customFormat="1" x14ac:dyDescent="0.25">
      <c r="A11" s="24"/>
      <c r="B11" s="69">
        <v>1</v>
      </c>
      <c r="C11" s="67" t="s">
        <v>78</v>
      </c>
      <c r="D11" s="70">
        <v>30</v>
      </c>
      <c r="E11" s="24">
        <v>30</v>
      </c>
      <c r="F11" s="24">
        <v>29</v>
      </c>
      <c r="G11" s="24">
        <v>30</v>
      </c>
      <c r="H11" s="24">
        <v>30</v>
      </c>
      <c r="I11" s="24">
        <v>30</v>
      </c>
      <c r="J11" s="24">
        <v>30</v>
      </c>
      <c r="K11" s="24">
        <v>30</v>
      </c>
      <c r="L11" s="24">
        <v>30</v>
      </c>
      <c r="M11" s="25">
        <f>ROUND(N11/7,1)</f>
        <v>29.9</v>
      </c>
      <c r="N11" s="25">
        <f>E11+F11+G11+D11+H11+J11+I11</f>
        <v>209</v>
      </c>
      <c r="O11" s="26"/>
      <c r="P11" s="25">
        <f t="shared" ref="P11:P20" si="0">N11-O11</f>
        <v>209</v>
      </c>
      <c r="Q11" s="27">
        <v>1</v>
      </c>
    </row>
    <row r="12" spans="1:17" s="18" customFormat="1" x14ac:dyDescent="0.25">
      <c r="A12" s="24"/>
      <c r="B12" s="69">
        <v>2</v>
      </c>
      <c r="C12" s="67" t="s">
        <v>79</v>
      </c>
      <c r="D12" s="70">
        <v>29</v>
      </c>
      <c r="E12" s="24">
        <v>28</v>
      </c>
      <c r="F12" s="24">
        <v>30</v>
      </c>
      <c r="G12" s="24">
        <v>28</v>
      </c>
      <c r="H12" s="24">
        <v>29</v>
      </c>
      <c r="I12" s="24">
        <v>29</v>
      </c>
      <c r="J12" s="24">
        <v>28</v>
      </c>
      <c r="K12" s="24">
        <v>29</v>
      </c>
      <c r="L12" s="24">
        <v>28</v>
      </c>
      <c r="M12" s="25">
        <f t="shared" ref="M12:M20" si="1">ROUND(N12/7,1)</f>
        <v>28.7</v>
      </c>
      <c r="N12" s="25">
        <f t="shared" ref="N12:N20" si="2">E12+F12+G12+D12+H12+J12+I12</f>
        <v>201</v>
      </c>
      <c r="O12" s="26"/>
      <c r="P12" s="25">
        <f t="shared" si="0"/>
        <v>201</v>
      </c>
      <c r="Q12" s="27">
        <v>2</v>
      </c>
    </row>
    <row r="13" spans="1:17" s="18" customFormat="1" x14ac:dyDescent="0.25">
      <c r="A13" s="24"/>
      <c r="B13" s="69">
        <v>3</v>
      </c>
      <c r="C13" s="67" t="s">
        <v>80</v>
      </c>
      <c r="D13" s="70">
        <v>28</v>
      </c>
      <c r="E13" s="24">
        <v>29</v>
      </c>
      <c r="F13" s="24">
        <v>28</v>
      </c>
      <c r="G13" s="24">
        <v>29</v>
      </c>
      <c r="H13" s="24">
        <v>28</v>
      </c>
      <c r="I13" s="24">
        <v>28</v>
      </c>
      <c r="J13" s="24">
        <v>29</v>
      </c>
      <c r="K13" s="24">
        <v>28</v>
      </c>
      <c r="L13" s="24">
        <v>29</v>
      </c>
      <c r="M13" s="25">
        <f t="shared" si="1"/>
        <v>28.4</v>
      </c>
      <c r="N13" s="25">
        <f t="shared" si="2"/>
        <v>199</v>
      </c>
      <c r="O13" s="26"/>
      <c r="P13" s="25">
        <f t="shared" si="0"/>
        <v>199</v>
      </c>
      <c r="Q13" s="27">
        <v>3</v>
      </c>
    </row>
    <row r="14" spans="1:17" s="18" customFormat="1" ht="12.75" x14ac:dyDescent="0.2">
      <c r="A14" s="22" t="s">
        <v>38</v>
      </c>
      <c r="B14" s="23"/>
      <c r="C14" s="71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s="18" customFormat="1" x14ac:dyDescent="0.25">
      <c r="A15" s="24"/>
      <c r="B15" s="69">
        <v>1</v>
      </c>
      <c r="C15" s="67" t="s">
        <v>105</v>
      </c>
      <c r="D15" s="70">
        <v>30</v>
      </c>
      <c r="E15" s="24">
        <v>29</v>
      </c>
      <c r="F15" s="24">
        <v>29</v>
      </c>
      <c r="G15" s="24">
        <v>30</v>
      </c>
      <c r="H15" s="24">
        <v>30</v>
      </c>
      <c r="I15" s="24">
        <v>30</v>
      </c>
      <c r="J15" s="24">
        <v>30</v>
      </c>
      <c r="K15" s="24">
        <v>30</v>
      </c>
      <c r="L15" s="24">
        <v>29</v>
      </c>
      <c r="M15" s="25">
        <f t="shared" si="1"/>
        <v>29.7</v>
      </c>
      <c r="N15" s="25">
        <f t="shared" si="2"/>
        <v>208</v>
      </c>
      <c r="O15" s="26"/>
      <c r="P15" s="25">
        <f t="shared" si="0"/>
        <v>208</v>
      </c>
      <c r="Q15" s="27">
        <v>1</v>
      </c>
    </row>
    <row r="16" spans="1:17" s="18" customFormat="1" x14ac:dyDescent="0.25">
      <c r="A16" s="24"/>
      <c r="B16" s="69">
        <v>2</v>
      </c>
      <c r="C16" s="67" t="s">
        <v>106</v>
      </c>
      <c r="D16" s="70">
        <v>29</v>
      </c>
      <c r="E16" s="24">
        <v>28</v>
      </c>
      <c r="F16" s="24">
        <v>30</v>
      </c>
      <c r="G16" s="24">
        <v>29</v>
      </c>
      <c r="H16" s="24">
        <v>29</v>
      </c>
      <c r="I16" s="24">
        <v>29</v>
      </c>
      <c r="J16" s="24">
        <v>29</v>
      </c>
      <c r="K16" s="24">
        <v>29</v>
      </c>
      <c r="L16" s="24">
        <v>28</v>
      </c>
      <c r="M16" s="25">
        <f t="shared" si="1"/>
        <v>29</v>
      </c>
      <c r="N16" s="25">
        <f t="shared" si="2"/>
        <v>203</v>
      </c>
      <c r="O16" s="26"/>
      <c r="P16" s="25">
        <f t="shared" si="0"/>
        <v>203</v>
      </c>
      <c r="Q16" s="27">
        <v>2</v>
      </c>
    </row>
    <row r="17" spans="1:17" s="18" customFormat="1" ht="12.75" x14ac:dyDescent="0.2">
      <c r="A17" s="22" t="s">
        <v>39</v>
      </c>
      <c r="B17" s="23"/>
      <c r="C17" s="71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s="18" customFormat="1" x14ac:dyDescent="0.25">
      <c r="A18" s="24"/>
      <c r="B18" s="69">
        <v>1</v>
      </c>
      <c r="C18" s="67" t="s">
        <v>103</v>
      </c>
      <c r="D18" s="70">
        <v>28</v>
      </c>
      <c r="E18" s="24">
        <v>30</v>
      </c>
      <c r="F18" s="24">
        <v>29</v>
      </c>
      <c r="G18" s="24">
        <v>30</v>
      </c>
      <c r="H18" s="24">
        <v>29</v>
      </c>
      <c r="I18" s="24">
        <v>29</v>
      </c>
      <c r="J18" s="24">
        <v>28</v>
      </c>
      <c r="K18" s="24">
        <v>28</v>
      </c>
      <c r="L18" s="24">
        <v>30</v>
      </c>
      <c r="M18" s="25">
        <f t="shared" si="1"/>
        <v>29</v>
      </c>
      <c r="N18" s="25">
        <f t="shared" si="2"/>
        <v>203</v>
      </c>
      <c r="O18" s="26"/>
      <c r="P18" s="25">
        <f t="shared" si="0"/>
        <v>203</v>
      </c>
      <c r="Q18" s="27">
        <v>2</v>
      </c>
    </row>
    <row r="19" spans="1:17" s="18" customFormat="1" x14ac:dyDescent="0.25">
      <c r="A19" s="24"/>
      <c r="B19" s="69">
        <v>2</v>
      </c>
      <c r="C19" s="67" t="s">
        <v>107</v>
      </c>
      <c r="D19" s="70">
        <v>29</v>
      </c>
      <c r="E19" s="24">
        <v>28</v>
      </c>
      <c r="F19" s="24">
        <v>28</v>
      </c>
      <c r="G19" s="24">
        <v>28</v>
      </c>
      <c r="H19" s="24">
        <v>28</v>
      </c>
      <c r="I19" s="24">
        <v>28</v>
      </c>
      <c r="J19" s="24">
        <v>30</v>
      </c>
      <c r="K19" s="24">
        <v>30</v>
      </c>
      <c r="L19" s="24">
        <v>28</v>
      </c>
      <c r="M19" s="25">
        <f t="shared" si="1"/>
        <v>28.4</v>
      </c>
      <c r="N19" s="25">
        <f t="shared" si="2"/>
        <v>199</v>
      </c>
      <c r="O19" s="26"/>
      <c r="P19" s="25">
        <f t="shared" si="0"/>
        <v>199</v>
      </c>
      <c r="Q19" s="27">
        <v>3</v>
      </c>
    </row>
    <row r="20" spans="1:17" s="18" customFormat="1" x14ac:dyDescent="0.25">
      <c r="A20" s="24"/>
      <c r="B20" s="69">
        <v>3</v>
      </c>
      <c r="C20" s="67" t="s">
        <v>97</v>
      </c>
      <c r="D20" s="70">
        <v>30</v>
      </c>
      <c r="E20" s="24">
        <v>29</v>
      </c>
      <c r="F20" s="24">
        <v>30</v>
      </c>
      <c r="G20" s="24">
        <v>29</v>
      </c>
      <c r="H20" s="24">
        <v>30</v>
      </c>
      <c r="I20" s="24">
        <v>30</v>
      </c>
      <c r="J20" s="24">
        <v>29</v>
      </c>
      <c r="K20" s="24">
        <v>29</v>
      </c>
      <c r="L20" s="24">
        <v>29</v>
      </c>
      <c r="M20" s="25">
        <f t="shared" si="1"/>
        <v>29.6</v>
      </c>
      <c r="N20" s="25">
        <f t="shared" si="2"/>
        <v>207</v>
      </c>
      <c r="O20" s="26"/>
      <c r="P20" s="25">
        <f t="shared" si="0"/>
        <v>207</v>
      </c>
      <c r="Q20" s="27">
        <v>1</v>
      </c>
    </row>
    <row r="21" spans="1:17" s="18" customFormat="1" ht="13.5" thickBot="1" x14ac:dyDescent="0.25"/>
    <row r="22" spans="1:17" s="18" customFormat="1" ht="13.5" thickBot="1" x14ac:dyDescent="0.25">
      <c r="A22" s="28"/>
      <c r="C22" s="29" t="s">
        <v>43</v>
      </c>
    </row>
    <row r="23" spans="1:17" s="18" customFormat="1" ht="13.5" thickBot="1" x14ac:dyDescent="0.25">
      <c r="A23" s="30"/>
      <c r="C23" s="29" t="s">
        <v>44</v>
      </c>
    </row>
    <row r="24" spans="1:17" s="18" customFormat="1" ht="12.75" x14ac:dyDescent="0.2">
      <c r="C24" s="18" t="s">
        <v>11</v>
      </c>
    </row>
  </sheetData>
  <mergeCells count="11">
    <mergeCell ref="M8:M9"/>
    <mergeCell ref="N8:N9"/>
    <mergeCell ref="O8:O9"/>
    <mergeCell ref="P8:P9"/>
    <mergeCell ref="Q8:Q9"/>
    <mergeCell ref="F6:J6"/>
    <mergeCell ref="F7:J7"/>
    <mergeCell ref="A8:A9"/>
    <mergeCell ref="B8:B9"/>
    <mergeCell ref="C8:C9"/>
    <mergeCell ref="D8:L8"/>
  </mergeCells>
  <conditionalFormatting sqref="D11:J11">
    <cfRule type="cellIs" dxfId="125" priority="6" operator="lessThan">
      <formula>$M$11-3</formula>
    </cfRule>
    <cfRule type="cellIs" dxfId="124" priority="12" operator="greaterThan">
      <formula>$M$11+3</formula>
    </cfRule>
  </conditionalFormatting>
  <conditionalFormatting sqref="D12:J12">
    <cfRule type="cellIs" dxfId="123" priority="5" operator="lessThan">
      <formula>$M$12-3</formula>
    </cfRule>
    <cfRule type="cellIs" dxfId="122" priority="11" operator="greaterThan">
      <formula>$M$12+3</formula>
    </cfRule>
  </conditionalFormatting>
  <conditionalFormatting sqref="D13:J13">
    <cfRule type="cellIs" dxfId="121" priority="4" operator="lessThan">
      <formula>$M$13-3</formula>
    </cfRule>
    <cfRule type="cellIs" dxfId="120" priority="10" operator="greaterThan">
      <formula>$M$13+3</formula>
    </cfRule>
  </conditionalFormatting>
  <conditionalFormatting sqref="D15:J15">
    <cfRule type="cellIs" dxfId="119" priority="29" operator="greaterThanOrEqual">
      <formula>$M$11+3</formula>
    </cfRule>
    <cfRule type="cellIs" dxfId="118" priority="30" operator="lessThanOrEqual">
      <formula>$M$11-3</formula>
    </cfRule>
  </conditionalFormatting>
  <conditionalFormatting sqref="D16:J16">
    <cfRule type="cellIs" dxfId="117" priority="27" operator="greaterThanOrEqual">
      <formula>$M$12+3</formula>
    </cfRule>
    <cfRule type="cellIs" dxfId="116" priority="28" operator="lessThanOrEqual">
      <formula>$M$12-3</formula>
    </cfRule>
  </conditionalFormatting>
  <conditionalFormatting sqref="D18:J18">
    <cfRule type="cellIs" dxfId="115" priority="3" operator="lessThan">
      <formula>$M$18-3</formula>
    </cfRule>
    <cfRule type="cellIs" dxfId="114" priority="9" operator="greaterThan">
      <formula>$M$18+3</formula>
    </cfRule>
  </conditionalFormatting>
  <conditionalFormatting sqref="D18:J20">
    <cfRule type="cellIs" dxfId="113" priority="15" operator="greaterThanOrEqual">
      <formula>#REF!+3</formula>
    </cfRule>
    <cfRule type="cellIs" dxfId="112" priority="16" operator="lessThanOrEqual">
      <formula>#REF!-3</formula>
    </cfRule>
  </conditionalFormatting>
  <conditionalFormatting sqref="D19:J19">
    <cfRule type="cellIs" dxfId="111" priority="2" operator="lessThan">
      <formula>$M$19-3</formula>
    </cfRule>
    <cfRule type="cellIs" dxfId="110" priority="8" operator="greaterThan">
      <formula>$M$19+3</formula>
    </cfRule>
  </conditionalFormatting>
  <conditionalFormatting sqref="D20:J20">
    <cfRule type="cellIs" dxfId="109" priority="1" operator="lessThan">
      <formula>$M$20-3</formula>
    </cfRule>
    <cfRule type="cellIs" dxfId="108" priority="7" operator="greaterThan">
      <formula>$M$20+3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весільна комерц зач</vt:lpstr>
      <vt:lpstr>ОМС 1 вид</vt:lpstr>
      <vt:lpstr>ОМС 2 від</vt:lpstr>
      <vt:lpstr>голівуд хвиля</vt:lpstr>
      <vt:lpstr>Етно</vt:lpstr>
      <vt:lpstr>Жіноча комерційна стрижка на до</vt:lpstr>
      <vt:lpstr>зачіска зелементами плетіння</vt:lpstr>
      <vt:lpstr>креат фарбування</vt:lpstr>
      <vt:lpstr>жін стр на кор вол</vt:lpstr>
      <vt:lpstr>Світське життя</vt:lpstr>
      <vt:lpstr>стильне фарбування</vt:lpstr>
      <vt:lpstr>стильний хвіст</vt:lpstr>
      <vt:lpstr>сучасні текстури</vt:lpstr>
      <vt:lpstr>фантаз зачіска з елем пастіж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2025-08-27T13:39:44Z</cp:lastPrinted>
  <dcterms:created xsi:type="dcterms:W3CDTF">2024-03-28T07:45:21Z</dcterms:created>
  <dcterms:modified xsi:type="dcterms:W3CDTF">2025-09-01T08:56:33Z</dcterms:modified>
</cp:coreProperties>
</file>