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ПУ_03.02.2022\ЧУ 2025\ПРОТОКОЛИ заповнені офлайн\"/>
    </mc:Choice>
  </mc:AlternateContent>
  <bookViews>
    <workbookView xWindow="0" yWindow="0" windowWidth="24000" windowHeight="9615"/>
  </bookViews>
  <sheets>
    <sheet name=" комерційна салонна стрижка " sheetId="6" r:id="rId1"/>
    <sheet name="весільна комерц зач" sheetId="15" r:id="rId2"/>
    <sheet name="ОМС 1 вид" sheetId="3" r:id="rId3"/>
    <sheet name="зачіска зелементами плетіння" sheetId="10" r:id="rId4"/>
    <sheet name="голівуд хвиля" sheetId="18" r:id="rId5"/>
    <sheet name="ОМС 2 від" sheetId="5" r:id="rId6"/>
    <sheet name="Full Fashion Look" sheetId="13" r:id="rId7"/>
    <sheet name="Expert  Blond" sheetId="4" r:id="rId8"/>
    <sheet name="сучасні текстури" sheetId="14" r:id="rId9"/>
    <sheet name="Етно" sheetId="11" r:id="rId10"/>
    <sheet name="креат фарбування" sheetId="17" r:id="rId11"/>
    <sheet name="фантаз зачіска з елем пастіж" sheetId="16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4" l="1"/>
  <c r="K13" i="14"/>
  <c r="K14" i="14"/>
  <c r="K15" i="14"/>
  <c r="K16" i="14"/>
  <c r="K18" i="14"/>
  <c r="K20" i="14"/>
  <c r="K22" i="14"/>
  <c r="L12" i="14"/>
  <c r="L13" i="14"/>
  <c r="L14" i="14"/>
  <c r="L15" i="14"/>
  <c r="L16" i="14"/>
  <c r="L18" i="14"/>
  <c r="L20" i="14"/>
  <c r="L22" i="14"/>
  <c r="L11" i="14"/>
  <c r="N14" i="14"/>
  <c r="N13" i="14"/>
  <c r="N12" i="14"/>
  <c r="N11" i="14"/>
  <c r="K11" i="14"/>
  <c r="N22" i="14"/>
  <c r="L13" i="17"/>
  <c r="K13" i="17" s="1"/>
  <c r="L14" i="17"/>
  <c r="K14" i="17"/>
  <c r="L11" i="17"/>
  <c r="K11" i="17"/>
  <c r="L13" i="4" l="1"/>
  <c r="K13" i="4" s="1"/>
  <c r="L11" i="4"/>
  <c r="K11" i="4" s="1"/>
  <c r="M14" i="13" l="1"/>
  <c r="L12" i="13"/>
  <c r="L14" i="13"/>
  <c r="M12" i="13"/>
  <c r="M11" i="13"/>
  <c r="L11" i="13" s="1"/>
  <c r="K10" i="5"/>
  <c r="M10" i="5" s="1"/>
  <c r="K13" i="18"/>
  <c r="M13" i="18" s="1"/>
  <c r="J10" i="5" l="1"/>
  <c r="J13" i="18"/>
  <c r="K12" i="18" l="1"/>
  <c r="J12" i="18" s="1"/>
  <c r="K14" i="18"/>
  <c r="J14" i="18" s="1"/>
  <c r="K16" i="18"/>
  <c r="J16" i="18" s="1"/>
  <c r="K18" i="18"/>
  <c r="J18" i="18" s="1"/>
  <c r="K11" i="18"/>
  <c r="J11" i="18" s="1"/>
  <c r="L12" i="11"/>
  <c r="L15" i="11"/>
  <c r="L14" i="11"/>
  <c r="L16" i="11"/>
  <c r="K12" i="11"/>
  <c r="K15" i="11"/>
  <c r="K14" i="11"/>
  <c r="K16" i="11"/>
  <c r="L11" i="11"/>
  <c r="K11" i="11" s="1"/>
  <c r="K12" i="10"/>
  <c r="M12" i="10" s="1"/>
  <c r="K13" i="10"/>
  <c r="J13" i="10" s="1"/>
  <c r="K15" i="10"/>
  <c r="J15" i="10" s="1"/>
  <c r="K17" i="10"/>
  <c r="J17" i="10" s="1"/>
  <c r="K11" i="10"/>
  <c r="J11" i="10" s="1"/>
  <c r="K11" i="3"/>
  <c r="M11" i="3" s="1"/>
  <c r="J12" i="10" l="1"/>
  <c r="J11" i="3"/>
  <c r="K13" i="15" l="1"/>
  <c r="J13" i="15" s="1"/>
  <c r="K11" i="15"/>
  <c r="J11" i="15" s="1"/>
  <c r="K12" i="6" l="1"/>
  <c r="J12" i="6" s="1"/>
  <c r="K13" i="6"/>
  <c r="J13" i="6" s="1"/>
  <c r="K14" i="6"/>
  <c r="J14" i="6" s="1"/>
  <c r="K15" i="6"/>
  <c r="J15" i="6" s="1"/>
  <c r="K16" i="6"/>
  <c r="J16" i="6" s="1"/>
  <c r="K17" i="6"/>
  <c r="J17" i="6" s="1"/>
  <c r="K18" i="6"/>
  <c r="J18" i="6" s="1"/>
  <c r="K20" i="6"/>
  <c r="J20" i="6" s="1"/>
  <c r="K21" i="6"/>
  <c r="J21" i="6" s="1"/>
  <c r="K23" i="6"/>
  <c r="J23" i="6" s="1"/>
  <c r="K11" i="6"/>
  <c r="J11" i="6" s="1"/>
  <c r="L11" i="16" l="1"/>
  <c r="N11" i="16" s="1"/>
  <c r="L12" i="16"/>
  <c r="K12" i="16" s="1"/>
  <c r="L13" i="16"/>
  <c r="K13" i="16" s="1"/>
  <c r="L14" i="16"/>
  <c r="N14" i="16" s="1"/>
  <c r="N20" i="14"/>
  <c r="N18" i="14"/>
  <c r="N16" i="14"/>
  <c r="N15" i="14"/>
  <c r="N13" i="16" l="1"/>
  <c r="N12" i="16"/>
  <c r="K14" i="16"/>
  <c r="K11" i="16"/>
  <c r="N14" i="17"/>
  <c r="N13" i="17"/>
  <c r="N11" i="17"/>
  <c r="M13" i="10"/>
  <c r="M16" i="18"/>
  <c r="M14" i="18"/>
  <c r="M12" i="18"/>
  <c r="M11" i="18"/>
  <c r="M11" i="10" l="1"/>
  <c r="M18" i="18"/>
  <c r="M13" i="15"/>
  <c r="M11" i="15"/>
  <c r="N16" i="11" l="1"/>
  <c r="N14" i="11"/>
  <c r="N15" i="11"/>
  <c r="N12" i="11"/>
  <c r="N11" i="11"/>
  <c r="M23" i="6"/>
  <c r="M21" i="6"/>
  <c r="M20" i="6"/>
  <c r="M18" i="6"/>
  <c r="M17" i="6"/>
  <c r="M16" i="6"/>
  <c r="M15" i="6"/>
  <c r="M14" i="6"/>
  <c r="M13" i="6"/>
  <c r="M12" i="6"/>
  <c r="M11" i="6"/>
  <c r="N13" i="4"/>
  <c r="N11" i="4"/>
  <c r="K13" i="3"/>
  <c r="J13" i="3" s="1"/>
  <c r="O12" i="13" l="1"/>
  <c r="O14" i="13"/>
  <c r="O11" i="13"/>
  <c r="K13" i="5" l="1"/>
  <c r="K12" i="5"/>
  <c r="M17" i="10"/>
  <c r="M15" i="10" l="1"/>
  <c r="K14" i="3" l="1"/>
  <c r="J13" i="5"/>
  <c r="J12" i="5"/>
  <c r="M13" i="5"/>
  <c r="M12" i="5"/>
  <c r="M13" i="3" l="1"/>
  <c r="M14" i="3"/>
  <c r="J14" i="3"/>
</calcChain>
</file>

<file path=xl/comments1.xml><?xml version="1.0" encoding="utf-8"?>
<comments xmlns="http://schemas.openxmlformats.org/spreadsheetml/2006/main">
  <authors>
    <author>User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канікалон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канікалон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немає 3 кольорів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лише 2 кольори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User:
немає 3 кольорів</t>
        </r>
      </text>
    </comment>
  </commentList>
</comments>
</file>

<file path=xl/sharedStrings.xml><?xml version="1.0" encoding="utf-8"?>
<sst xmlns="http://schemas.openxmlformats.org/spreadsheetml/2006/main" count="327" uniqueCount="83">
  <si>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</si>
  <si>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</si>
  <si>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</si>
  <si>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</si>
  <si>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</si>
  <si>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</si>
  <si>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</si>
  <si>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</si>
  <si>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студенти</t>
  </si>
  <si>
    <t>Стажер 1</t>
  </si>
  <si>
    <t>Стажер 2</t>
  </si>
  <si>
    <t>При розбіжності балів судді на 3 або вище від середнього значення, суддя отримає жовту або червону картку</t>
  </si>
  <si>
    <r>
      <t>Розбіжність балів на 3 або більше від середнього балу</t>
    </r>
    <r>
      <rPr>
        <b/>
        <sz val="11"/>
        <rFont val="Calibri"/>
        <family val="2"/>
        <charset val="204"/>
        <scheme val="minor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</si>
  <si>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1"/>
        <rFont val="Calibri"/>
        <family val="2"/>
        <charset val="204"/>
        <scheme val="minor"/>
      </rPr>
      <t>у більшу сторону</t>
    </r>
  </si>
  <si>
    <t>Матирний</t>
  </si>
  <si>
    <t>Остапюк</t>
  </si>
  <si>
    <t>Філіп</t>
  </si>
  <si>
    <t>Мурадян</t>
  </si>
  <si>
    <t>Вавіло</t>
  </si>
  <si>
    <t>Баланюк</t>
  </si>
  <si>
    <t>Нестерова</t>
  </si>
  <si>
    <t>Номінація: Hair Show: Український етно стиль</t>
  </si>
  <si>
    <t>Гончаров</t>
  </si>
  <si>
    <t>Профі</t>
  </si>
  <si>
    <t>Номінація:  Весільна зачіска  - ОМС (1 вид)</t>
  </si>
  <si>
    <t>Номінація:  Весільна  зачіска і ОМС (2 вид)</t>
  </si>
  <si>
    <t>юніори</t>
  </si>
  <si>
    <t>майстри</t>
  </si>
  <si>
    <t>профі</t>
  </si>
  <si>
    <t>без розподілу</t>
  </si>
  <si>
    <t>Резніченко (стажер)</t>
  </si>
  <si>
    <t>Балуєв (стажер)</t>
  </si>
  <si>
    <r>
      <t>Розбіжність балів на 3 або більше від середнього балу</t>
    </r>
    <r>
      <rPr>
        <b/>
        <sz val="10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</si>
  <si>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>у більшу сторону</t>
    </r>
  </si>
  <si>
    <t>Номінація: Весільна комерційна зачіска</t>
  </si>
  <si>
    <t>Номінація:  Модна жіноча укладка Голівудська хвиля</t>
  </si>
  <si>
    <t>Номінація: Зачіска з елементами плетіння</t>
  </si>
  <si>
    <t>Номінація: Креативне форбування</t>
  </si>
  <si>
    <t>без роподілу</t>
  </si>
  <si>
    <t>Номінація: Сучасні текстури</t>
  </si>
  <si>
    <t>Лях (стажер)</t>
  </si>
  <si>
    <t xml:space="preserve">Номінація: Комерційна салонна  стрижка </t>
  </si>
  <si>
    <t>Балуєв ( стажер)</t>
  </si>
  <si>
    <t xml:space="preserve">Стажер </t>
  </si>
  <si>
    <t>мастри</t>
  </si>
  <si>
    <t>Номінація: Жіночій Full Fashion Look</t>
  </si>
  <si>
    <t xml:space="preserve">     без розподілу</t>
  </si>
  <si>
    <t>Лях( стажер)</t>
  </si>
  <si>
    <t>Номінація: Фарбування Expert  Blond</t>
  </si>
  <si>
    <t>Номінація:  Фантазійна зачіска з елементами пастіжерних виробів</t>
  </si>
  <si>
    <t>Кризька Тетяна</t>
  </si>
  <si>
    <t>Шпак Інна</t>
  </si>
  <si>
    <t>Дзюбак Діана</t>
  </si>
  <si>
    <t>Корбов Аліна</t>
  </si>
  <si>
    <t>Білай Тетяна</t>
  </si>
  <si>
    <t>Луценко Алла</t>
  </si>
  <si>
    <t>Гриньків Анна</t>
  </si>
  <si>
    <t>Липовенко Ангеліна</t>
  </si>
  <si>
    <t>Гриньків Аліна</t>
  </si>
  <si>
    <t>Брачевська Ірина</t>
  </si>
  <si>
    <t>Марченко Дарина</t>
  </si>
  <si>
    <t>Воробей Марина</t>
  </si>
  <si>
    <t>Якубенко Анастасія</t>
  </si>
  <si>
    <t>Серветник Тетяна</t>
  </si>
  <si>
    <t>Воронка Катерина</t>
  </si>
  <si>
    <t>Лисенко Валерія</t>
  </si>
  <si>
    <t>Левченко Дар*я</t>
  </si>
  <si>
    <t>Загоруйко Мілан</t>
  </si>
  <si>
    <t>Гончарук Олександра</t>
  </si>
  <si>
    <t>Власенко Наталія</t>
  </si>
  <si>
    <t>Попова Анастасія</t>
  </si>
  <si>
    <t>Загаруйко Мілан</t>
  </si>
  <si>
    <t>Біда Наталія</t>
  </si>
  <si>
    <t>Бойко Ірина</t>
  </si>
  <si>
    <t>Левченко Дарія</t>
  </si>
  <si>
    <t>Вербанець Анастасія</t>
  </si>
  <si>
    <t>Сторчак Ангеліна</t>
  </si>
  <si>
    <t>Горбач Діана</t>
  </si>
  <si>
    <t>Волянюк Ольга</t>
  </si>
  <si>
    <t>Прядкіна Олена</t>
  </si>
  <si>
    <t>Звягінцева Софія</t>
  </si>
  <si>
    <t>Пантель Дарина</t>
  </si>
  <si>
    <t>Коваль Дарина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</si>
</sst>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0" xfId="0" applyFill="1"/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4" fillId="0" borderId="0" xfId="0" applyFont="1"/>
    <xf numFmtId="0" fontId="0" fillId="5" borderId="6" xfId="0" applyFill="1" applyBorder="1"/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0" borderId="0" xfId="0" applyFont="1"/>
    <xf numFmtId="0" fontId="8" fillId="5" borderId="6" xfId="0" applyFont="1" applyFill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</cellXfs>
  <cellStyles count="1">
    <cellStyle name="Обычный" xfId="0" builtinId="0"/>
  </cellStyles>
  <dxfs count="143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tabSelected="1" workbookViewId="0">
      <selection activeCell="Q21" sqref="Q21"/>
    </sheetView>
  </sheetViews>
  <sheetFormatPr defaultRowHeight="15" x14ac:dyDescent="0.25"/>
  <cols>
    <col min="3" max="3" width="17" customWidth="1"/>
    <col min="10" max="10" width="10.28515625" style="49" bestFit="1" customWidth="1"/>
    <col min="11" max="11" width="10.140625" customWidth="1"/>
  </cols>
  <sheetData>
    <row r="1" spans="1:15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47"/>
      <c r="K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47"/>
      <c r="K2" s="2"/>
    </row>
    <row r="3" spans="1:15" s="18" customFormat="1" x14ac:dyDescent="0.25">
      <c r="A3" s="50" t="s">
        <v>0</v>
      </c>
      <c r="B3" s="51">
        <v>1</v>
      </c>
      <c r="C3" s="52" t="s">
        <v>19</v>
      </c>
      <c r="D3" s="52"/>
      <c r="E3" s="51">
        <v>5</v>
      </c>
      <c r="F3" s="18" t="s">
        <v>20</v>
      </c>
      <c r="G3" s="51"/>
      <c r="H3" s="51"/>
      <c r="I3" s="51"/>
      <c r="J3" s="53"/>
    </row>
    <row r="4" spans="1:15" s="18" customFormat="1" x14ac:dyDescent="0.25">
      <c r="A4" s="50"/>
      <c r="B4" s="51">
        <v>2</v>
      </c>
      <c r="C4" s="52" t="s">
        <v>22</v>
      </c>
      <c r="D4" s="52"/>
      <c r="E4" s="51"/>
      <c r="F4" s="54" t="s">
        <v>40</v>
      </c>
      <c r="G4" s="51"/>
      <c r="H4" s="51"/>
      <c r="I4" s="51"/>
      <c r="J4" s="53"/>
    </row>
    <row r="5" spans="1:15" s="18" customFormat="1" x14ac:dyDescent="0.25">
      <c r="A5" s="50"/>
      <c r="B5" s="51">
        <v>3</v>
      </c>
      <c r="C5" s="51" t="s">
        <v>15</v>
      </c>
      <c r="D5" s="52"/>
      <c r="E5" s="51"/>
      <c r="F5" s="54"/>
      <c r="G5" s="51"/>
      <c r="H5" s="51"/>
      <c r="I5" s="17"/>
      <c r="J5" s="55"/>
    </row>
    <row r="6" spans="1:15" s="18" customFormat="1" x14ac:dyDescent="0.25">
      <c r="A6" s="50"/>
      <c r="B6" s="51">
        <v>4</v>
      </c>
      <c r="C6" s="51" t="s">
        <v>16</v>
      </c>
      <c r="D6" s="51"/>
      <c r="E6" s="51"/>
      <c r="F6" s="64"/>
      <c r="G6" s="64"/>
      <c r="H6" s="64"/>
      <c r="I6" s="17"/>
      <c r="J6" s="55"/>
    </row>
    <row r="7" spans="1:15" s="20" customFormat="1" ht="12.75" x14ac:dyDescent="0.2">
      <c r="A7" s="21"/>
      <c r="B7" s="22"/>
      <c r="C7" s="22"/>
      <c r="D7" s="22"/>
      <c r="E7" s="22"/>
      <c r="F7" s="65"/>
      <c r="G7" s="65"/>
      <c r="H7" s="65"/>
      <c r="I7" s="22"/>
      <c r="J7" s="48"/>
    </row>
    <row r="8" spans="1:15" s="2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2" t="s">
        <v>3</v>
      </c>
      <c r="K8" s="58" t="s">
        <v>4</v>
      </c>
      <c r="L8" s="58" t="s">
        <v>5</v>
      </c>
      <c r="M8" s="58" t="s">
        <v>6</v>
      </c>
      <c r="N8" s="56" t="s">
        <v>7</v>
      </c>
    </row>
    <row r="9" spans="1:15" s="2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43</v>
      </c>
      <c r="J9" s="63"/>
      <c r="K9" s="59"/>
      <c r="L9" s="59"/>
      <c r="M9" s="59"/>
      <c r="N9" s="57"/>
    </row>
    <row r="10" spans="1:15" s="20" customFormat="1" ht="12.75" x14ac:dyDescent="0.2">
      <c r="A10" s="25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5" s="20" customFormat="1" ht="12.75" x14ac:dyDescent="0.2">
      <c r="A11" s="27"/>
      <c r="B11" s="27">
        <v>33</v>
      </c>
      <c r="C11" s="27"/>
      <c r="D11" s="27">
        <v>25</v>
      </c>
      <c r="E11" s="27">
        <v>25</v>
      </c>
      <c r="F11" s="27">
        <v>25</v>
      </c>
      <c r="G11" s="27">
        <v>25</v>
      </c>
      <c r="H11" s="27">
        <v>25</v>
      </c>
      <c r="I11" s="38">
        <v>25</v>
      </c>
      <c r="J11" s="28">
        <f>ROUND(K11/5,1)</f>
        <v>25</v>
      </c>
      <c r="K11" s="28">
        <f t="shared" ref="K11:K18" si="0">E11+F11+G11+D11+H11</f>
        <v>125</v>
      </c>
      <c r="L11" s="29"/>
      <c r="M11" s="28">
        <f t="shared" ref="M11:M23" si="1">K11-L11</f>
        <v>125</v>
      </c>
      <c r="N11" s="30"/>
    </row>
    <row r="12" spans="1:15" s="20" customFormat="1" ht="12.75" x14ac:dyDescent="0.2">
      <c r="A12" s="27"/>
      <c r="B12" s="27">
        <v>34</v>
      </c>
      <c r="C12" s="27"/>
      <c r="D12" s="27">
        <v>30</v>
      </c>
      <c r="E12" s="27">
        <v>26</v>
      </c>
      <c r="F12" s="27">
        <v>25</v>
      </c>
      <c r="G12" s="27">
        <v>28</v>
      </c>
      <c r="H12" s="27">
        <v>27</v>
      </c>
      <c r="I12" s="38">
        <v>29</v>
      </c>
      <c r="J12" s="28">
        <f t="shared" ref="J12:J17" si="2">ROUND(K12/5,1)</f>
        <v>27.2</v>
      </c>
      <c r="K12" s="28">
        <f t="shared" si="0"/>
        <v>136</v>
      </c>
      <c r="L12" s="29"/>
      <c r="M12" s="28">
        <f t="shared" si="1"/>
        <v>136</v>
      </c>
      <c r="N12" s="30"/>
    </row>
    <row r="13" spans="1:15" s="20" customFormat="1" ht="12.75" x14ac:dyDescent="0.2">
      <c r="A13" s="27"/>
      <c r="B13" s="27">
        <v>35</v>
      </c>
      <c r="C13" s="27"/>
      <c r="D13" s="27">
        <v>29</v>
      </c>
      <c r="E13" s="27">
        <v>28</v>
      </c>
      <c r="F13" s="27">
        <v>27</v>
      </c>
      <c r="G13" s="27">
        <v>25</v>
      </c>
      <c r="H13" s="27">
        <v>26</v>
      </c>
      <c r="I13" s="38">
        <v>25</v>
      </c>
      <c r="J13" s="28">
        <f t="shared" si="2"/>
        <v>27</v>
      </c>
      <c r="K13" s="28">
        <f t="shared" si="0"/>
        <v>135</v>
      </c>
      <c r="L13" s="29"/>
      <c r="M13" s="28">
        <f t="shared" si="1"/>
        <v>135</v>
      </c>
      <c r="N13" s="30"/>
    </row>
    <row r="14" spans="1:15" s="20" customFormat="1" ht="12.75" x14ac:dyDescent="0.2">
      <c r="A14" s="27"/>
      <c r="B14" s="27">
        <v>36</v>
      </c>
      <c r="C14" s="27"/>
      <c r="D14" s="27">
        <v>28</v>
      </c>
      <c r="E14" s="27">
        <v>30</v>
      </c>
      <c r="F14" s="27">
        <v>30</v>
      </c>
      <c r="G14" s="27">
        <v>30</v>
      </c>
      <c r="H14" s="27">
        <v>30</v>
      </c>
      <c r="I14" s="38">
        <v>30</v>
      </c>
      <c r="J14" s="28">
        <f t="shared" si="2"/>
        <v>29.6</v>
      </c>
      <c r="K14" s="28">
        <f t="shared" si="0"/>
        <v>148</v>
      </c>
      <c r="L14" s="29"/>
      <c r="M14" s="28">
        <f t="shared" si="1"/>
        <v>148</v>
      </c>
      <c r="N14" s="30">
        <v>1</v>
      </c>
      <c r="O14" s="20" t="s">
        <v>74</v>
      </c>
    </row>
    <row r="15" spans="1:15" s="20" customFormat="1" ht="12.75" x14ac:dyDescent="0.2">
      <c r="A15" s="27"/>
      <c r="B15" s="27">
        <v>38</v>
      </c>
      <c r="C15" s="27"/>
      <c r="D15" s="27">
        <v>27</v>
      </c>
      <c r="E15" s="27">
        <v>29</v>
      </c>
      <c r="F15" s="27">
        <v>29</v>
      </c>
      <c r="G15" s="27">
        <v>27</v>
      </c>
      <c r="H15" s="27">
        <v>25</v>
      </c>
      <c r="I15" s="38">
        <v>28</v>
      </c>
      <c r="J15" s="28">
        <f t="shared" si="2"/>
        <v>27.4</v>
      </c>
      <c r="K15" s="28">
        <f t="shared" si="0"/>
        <v>137</v>
      </c>
      <c r="L15" s="29"/>
      <c r="M15" s="28">
        <f t="shared" si="1"/>
        <v>137</v>
      </c>
      <c r="N15" s="30">
        <v>3</v>
      </c>
      <c r="O15" s="20" t="s">
        <v>75</v>
      </c>
    </row>
    <row r="16" spans="1:15" s="20" customFormat="1" ht="12.75" x14ac:dyDescent="0.2">
      <c r="A16" s="27"/>
      <c r="B16" s="27">
        <v>39</v>
      </c>
      <c r="C16" s="27"/>
      <c r="D16" s="27">
        <v>26</v>
      </c>
      <c r="E16" s="27">
        <v>25</v>
      </c>
      <c r="F16" s="27">
        <v>26</v>
      </c>
      <c r="G16" s="27">
        <v>26</v>
      </c>
      <c r="H16" s="27">
        <v>28</v>
      </c>
      <c r="I16" s="38">
        <v>27</v>
      </c>
      <c r="J16" s="28">
        <f t="shared" si="2"/>
        <v>26.2</v>
      </c>
      <c r="K16" s="28">
        <f t="shared" si="0"/>
        <v>131</v>
      </c>
      <c r="L16" s="29"/>
      <c r="M16" s="28">
        <f t="shared" si="1"/>
        <v>131</v>
      </c>
      <c r="N16" s="30"/>
    </row>
    <row r="17" spans="1:15" s="20" customFormat="1" ht="12.75" x14ac:dyDescent="0.2">
      <c r="A17" s="27"/>
      <c r="B17" s="27">
        <v>40</v>
      </c>
      <c r="C17" s="27"/>
      <c r="D17" s="27">
        <v>25</v>
      </c>
      <c r="E17" s="27">
        <v>27</v>
      </c>
      <c r="F17" s="27">
        <v>28</v>
      </c>
      <c r="G17" s="27">
        <v>29</v>
      </c>
      <c r="H17" s="27">
        <v>29</v>
      </c>
      <c r="I17" s="38">
        <v>26</v>
      </c>
      <c r="J17" s="28">
        <f t="shared" si="2"/>
        <v>27.6</v>
      </c>
      <c r="K17" s="28">
        <f t="shared" si="0"/>
        <v>138</v>
      </c>
      <c r="L17" s="29"/>
      <c r="M17" s="28">
        <f t="shared" si="1"/>
        <v>138</v>
      </c>
      <c r="N17" s="30">
        <v>2</v>
      </c>
      <c r="O17" s="20" t="s">
        <v>76</v>
      </c>
    </row>
    <row r="18" spans="1:15" s="20" customFormat="1" ht="12.75" x14ac:dyDescent="0.2">
      <c r="A18" s="27"/>
      <c r="B18" s="27">
        <v>41</v>
      </c>
      <c r="C18" s="27"/>
      <c r="D18" s="27">
        <v>25</v>
      </c>
      <c r="E18" s="27">
        <v>25</v>
      </c>
      <c r="F18" s="27">
        <v>25</v>
      </c>
      <c r="G18" s="27">
        <v>25</v>
      </c>
      <c r="H18" s="27">
        <v>25</v>
      </c>
      <c r="I18" s="38">
        <v>25</v>
      </c>
      <c r="J18" s="28">
        <f t="shared" ref="J18:J23" si="3">ROUND(K18/5,1)</f>
        <v>25</v>
      </c>
      <c r="K18" s="28">
        <f t="shared" si="0"/>
        <v>125</v>
      </c>
      <c r="L18" s="29"/>
      <c r="M18" s="28">
        <f t="shared" si="1"/>
        <v>125</v>
      </c>
      <c r="N18" s="30"/>
    </row>
    <row r="19" spans="1:15" s="20" customFormat="1" ht="12.75" x14ac:dyDescent="0.2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5" s="20" customFormat="1" ht="12.75" x14ac:dyDescent="0.2">
      <c r="A20" s="27"/>
      <c r="B20" s="27">
        <v>42</v>
      </c>
      <c r="C20" s="27"/>
      <c r="D20" s="27">
        <v>29</v>
      </c>
      <c r="E20" s="27">
        <v>28</v>
      </c>
      <c r="F20" s="27">
        <v>29</v>
      </c>
      <c r="G20" s="27">
        <v>29</v>
      </c>
      <c r="H20" s="27">
        <v>29</v>
      </c>
      <c r="I20" s="38">
        <v>29</v>
      </c>
      <c r="J20" s="28">
        <f t="shared" si="3"/>
        <v>28.8</v>
      </c>
      <c r="K20" s="28">
        <f>E20+F20+G20+D20+H20</f>
        <v>144</v>
      </c>
      <c r="L20" s="29"/>
      <c r="M20" s="28">
        <f t="shared" si="1"/>
        <v>144</v>
      </c>
      <c r="N20" s="30">
        <v>2</v>
      </c>
      <c r="O20" s="20" t="s">
        <v>73</v>
      </c>
    </row>
    <row r="21" spans="1:15" s="20" customFormat="1" ht="12.75" x14ac:dyDescent="0.2">
      <c r="A21" s="27"/>
      <c r="B21" s="27">
        <v>37</v>
      </c>
      <c r="C21" s="27"/>
      <c r="D21" s="27">
        <v>30</v>
      </c>
      <c r="E21" s="27">
        <v>29</v>
      </c>
      <c r="F21" s="27">
        <v>30</v>
      </c>
      <c r="G21" s="27">
        <v>30</v>
      </c>
      <c r="H21" s="27">
        <v>30</v>
      </c>
      <c r="I21" s="38">
        <v>30</v>
      </c>
      <c r="J21" s="28">
        <f t="shared" si="3"/>
        <v>29.8</v>
      </c>
      <c r="K21" s="28">
        <f>E21+F21+G21+D21+H21</f>
        <v>149</v>
      </c>
      <c r="L21" s="29"/>
      <c r="M21" s="28">
        <f t="shared" si="1"/>
        <v>149</v>
      </c>
      <c r="N21" s="30">
        <v>1</v>
      </c>
      <c r="O21" s="20" t="s">
        <v>72</v>
      </c>
    </row>
    <row r="22" spans="1:15" s="20" customFormat="1" ht="12.75" x14ac:dyDescent="0.2">
      <c r="A22" s="25" t="s">
        <v>28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5" s="20" customFormat="1" ht="12.75" x14ac:dyDescent="0.2">
      <c r="A23" s="27"/>
      <c r="B23" s="27">
        <v>43</v>
      </c>
      <c r="C23" s="27"/>
      <c r="D23" s="27">
        <v>30</v>
      </c>
      <c r="E23" s="27">
        <v>29</v>
      </c>
      <c r="F23" s="27">
        <v>29</v>
      </c>
      <c r="G23" s="27">
        <v>30</v>
      </c>
      <c r="H23" s="27">
        <v>30</v>
      </c>
      <c r="I23" s="38">
        <v>30</v>
      </c>
      <c r="J23" s="28">
        <f t="shared" si="3"/>
        <v>29.6</v>
      </c>
      <c r="K23" s="28">
        <f>E23+F23+G23+D23+H23</f>
        <v>148</v>
      </c>
      <c r="L23" s="29"/>
      <c r="M23" s="28">
        <f t="shared" si="1"/>
        <v>148</v>
      </c>
      <c r="N23" s="30">
        <v>1</v>
      </c>
      <c r="O23" s="20" t="s">
        <v>71</v>
      </c>
    </row>
    <row r="24" spans="1:15" s="20" customFormat="1" ht="13.5" thickBot="1" x14ac:dyDescent="0.25">
      <c r="J24" s="48"/>
    </row>
    <row r="25" spans="1:15" s="20" customFormat="1" ht="13.5" thickBot="1" x14ac:dyDescent="0.25">
      <c r="A25" s="31"/>
      <c r="C25" s="32" t="s">
        <v>32</v>
      </c>
      <c r="J25" s="48"/>
    </row>
    <row r="26" spans="1:15" s="20" customFormat="1" ht="13.5" thickBot="1" x14ac:dyDescent="0.25">
      <c r="A26" s="33"/>
      <c r="C26" s="32" t="s">
        <v>33</v>
      </c>
      <c r="J26" s="48"/>
    </row>
    <row r="27" spans="1:15" s="20" customFormat="1" ht="12.75" x14ac:dyDescent="0.2">
      <c r="C27" s="20" t="s">
        <v>11</v>
      </c>
      <c r="J27" s="48"/>
    </row>
    <row r="28" spans="1:15" s="15" customFormat="1" x14ac:dyDescent="0.25">
      <c r="J28" s="49"/>
    </row>
  </sheetData>
  <mergeCells count="11">
    <mergeCell ref="F6:H6"/>
    <mergeCell ref="F7:H7"/>
    <mergeCell ref="K8:K9"/>
    <mergeCell ref="L8:L9"/>
    <mergeCell ref="M8:M9"/>
    <mergeCell ref="N8:N9"/>
    <mergeCell ref="A8:A9"/>
    <mergeCell ref="B8:B9"/>
    <mergeCell ref="C8:C9"/>
    <mergeCell ref="D8:I8"/>
    <mergeCell ref="J8:J9"/>
  </mergeCells>
  <conditionalFormatting sqref="D11:H11">
    <cfRule type="cellIs" dxfId="142" priority="9" operator="lessThan">
      <formula>$J$11-3</formula>
    </cfRule>
    <cfRule type="cellIs" dxfId="141" priority="32" operator="greaterThan">
      <formula>$J$11+3</formula>
    </cfRule>
  </conditionalFormatting>
  <conditionalFormatting sqref="D12:H12">
    <cfRule type="cellIs" dxfId="140" priority="8" operator="lessThan">
      <formula>$J$12-3</formula>
    </cfRule>
    <cfRule type="cellIs" dxfId="139" priority="31" operator="greaterThan">
      <formula>$J$12+3</formula>
    </cfRule>
  </conditionalFormatting>
  <conditionalFormatting sqref="D13:H13">
    <cfRule type="cellIs" dxfId="138" priority="7" operator="lessThan">
      <formula>$J$13-3</formula>
    </cfRule>
    <cfRule type="cellIs" dxfId="137" priority="30" operator="greaterThan">
      <formula>$J$13+3</formula>
    </cfRule>
  </conditionalFormatting>
  <conditionalFormatting sqref="D14:H14">
    <cfRule type="cellIs" dxfId="136" priority="6" operator="lessThan">
      <formula>$J$14-3</formula>
    </cfRule>
    <cfRule type="cellIs" dxfId="135" priority="29" operator="greaterThan">
      <formula>$J$14+3</formula>
    </cfRule>
  </conditionalFormatting>
  <conditionalFormatting sqref="D15:H15">
    <cfRule type="cellIs" dxfId="134" priority="4" operator="lessThan">
      <formula>$J$15-3</formula>
    </cfRule>
    <cfRule type="cellIs" dxfId="133" priority="27" operator="greaterThan">
      <formula>$J$15+3</formula>
    </cfRule>
  </conditionalFormatting>
  <conditionalFormatting sqref="D16:H16">
    <cfRule type="cellIs" dxfId="132" priority="3" operator="lessThan">
      <formula>$J$16-3</formula>
    </cfRule>
    <cfRule type="cellIs" dxfId="131" priority="26" operator="greaterThan">
      <formula>$J$16+3</formula>
    </cfRule>
  </conditionalFormatting>
  <conditionalFormatting sqref="D17:H17">
    <cfRule type="cellIs" dxfId="130" priority="2" operator="lessThan">
      <formula>$J$17-3</formula>
    </cfRule>
    <cfRule type="cellIs" dxfId="129" priority="25" operator="greaterThan">
      <formula>$J$17+3</formula>
    </cfRule>
  </conditionalFormatting>
  <conditionalFormatting sqref="D18:H18">
    <cfRule type="cellIs" dxfId="128" priority="1" operator="lessThan">
      <formula>$J$18-3</formula>
    </cfRule>
    <cfRule type="cellIs" dxfId="127" priority="24" operator="greaterThan">
      <formula>$J$18+3</formula>
    </cfRule>
  </conditionalFormatting>
  <conditionalFormatting sqref="D20:H20">
    <cfRule type="cellIs" dxfId="126" priority="16" operator="lessThan">
      <formula>$J$20-3</formula>
    </cfRule>
    <cfRule type="cellIs" dxfId="125" priority="23" operator="greaterThan">
      <formula>$J$20+3</formula>
    </cfRule>
  </conditionalFormatting>
  <conditionalFormatting sqref="D21:H21">
    <cfRule type="cellIs" dxfId="124" priority="15" operator="lessThan">
      <formula>$J$21-3</formula>
    </cfRule>
    <cfRule type="cellIs" dxfId="123" priority="22" operator="greaterThan">
      <formula>$J$21+3</formula>
    </cfRule>
  </conditionalFormatting>
  <conditionalFormatting sqref="D23:H23">
    <cfRule type="cellIs" dxfId="122" priority="13" operator="lessThan">
      <formula>$J$23-3</formula>
    </cfRule>
    <cfRule type="cellIs" dxfId="121" priority="20" operator="greaterThan">
      <formula>$J$23+3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workbookViewId="0">
      <selection activeCell="F21" sqref="F21"/>
    </sheetView>
  </sheetViews>
  <sheetFormatPr defaultRowHeight="15" x14ac:dyDescent="0.25"/>
  <cols>
    <col min="3" max="3" width="17" customWidth="1"/>
    <col min="9" max="9" width="9.140625" style="44"/>
  </cols>
  <sheetData>
    <row r="1" spans="1:16" x14ac:dyDescent="0.25">
      <c r="A1" s="1" t="s">
        <v>21</v>
      </c>
      <c r="B1" s="2"/>
      <c r="C1" s="2"/>
      <c r="D1" s="2"/>
      <c r="E1" s="2"/>
      <c r="F1" s="2"/>
      <c r="G1" s="2"/>
      <c r="H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s="45" customFormat="1" ht="12.75" x14ac:dyDescent="0.2">
      <c r="A3" s="21" t="s">
        <v>0</v>
      </c>
      <c r="B3" s="46">
        <v>1</v>
      </c>
      <c r="C3" s="72" t="s">
        <v>18</v>
      </c>
      <c r="D3" s="72"/>
      <c r="E3" s="46">
        <v>5</v>
      </c>
      <c r="F3" s="46" t="s">
        <v>22</v>
      </c>
      <c r="G3" s="46"/>
      <c r="H3" s="46"/>
      <c r="I3" s="23"/>
      <c r="J3" s="23"/>
      <c r="K3" s="46"/>
      <c r="L3" s="46"/>
      <c r="M3" s="19"/>
    </row>
    <row r="4" spans="1:16" s="45" customFormat="1" ht="12.75" x14ac:dyDescent="0.2">
      <c r="A4" s="21"/>
      <c r="B4" s="46">
        <v>2</v>
      </c>
      <c r="C4" s="72" t="s">
        <v>20</v>
      </c>
      <c r="D4" s="72"/>
      <c r="E4" s="46"/>
      <c r="F4" s="46" t="s">
        <v>30</v>
      </c>
      <c r="G4" s="46"/>
      <c r="H4" s="46"/>
      <c r="I4" s="23"/>
      <c r="J4" s="23"/>
      <c r="K4" s="46"/>
      <c r="L4" s="46"/>
      <c r="M4" s="19"/>
    </row>
    <row r="5" spans="1:16" s="45" customFormat="1" ht="12.75" x14ac:dyDescent="0.2">
      <c r="A5" s="21"/>
      <c r="B5" s="46">
        <v>3</v>
      </c>
      <c r="C5" s="72" t="s">
        <v>16</v>
      </c>
      <c r="D5" s="72"/>
      <c r="E5" s="46"/>
      <c r="F5" s="46" t="s">
        <v>47</v>
      </c>
      <c r="G5" s="46"/>
      <c r="H5" s="46"/>
      <c r="I5" s="46"/>
      <c r="J5" s="46"/>
      <c r="K5" s="19"/>
      <c r="L5" s="19"/>
      <c r="M5" s="21"/>
    </row>
    <row r="6" spans="1:16" s="45" customFormat="1" ht="12.75" x14ac:dyDescent="0.2">
      <c r="A6" s="21"/>
      <c r="B6" s="46">
        <v>4</v>
      </c>
      <c r="C6" s="45" t="s">
        <v>19</v>
      </c>
      <c r="E6" s="46"/>
      <c r="F6" s="46"/>
      <c r="G6" s="46"/>
      <c r="H6" s="46"/>
      <c r="I6" s="46"/>
      <c r="J6" s="46"/>
      <c r="K6" s="19"/>
      <c r="L6" s="19"/>
      <c r="M6" s="21"/>
    </row>
    <row r="7" spans="1:16" s="45" customFormat="1" ht="12.75" x14ac:dyDescent="0.2">
      <c r="A7" s="21"/>
      <c r="B7" s="46"/>
      <c r="E7" s="46"/>
      <c r="F7" s="46"/>
      <c r="G7" s="46"/>
      <c r="H7" s="46"/>
      <c r="I7" s="46"/>
      <c r="J7" s="46"/>
      <c r="K7" s="19"/>
      <c r="L7" s="19"/>
      <c r="M7" s="21"/>
    </row>
    <row r="8" spans="1:16" s="2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1"/>
      <c r="K8" s="58" t="s">
        <v>3</v>
      </c>
      <c r="L8" s="58" t="s">
        <v>4</v>
      </c>
      <c r="M8" s="58" t="s">
        <v>5</v>
      </c>
      <c r="N8" s="58" t="s">
        <v>6</v>
      </c>
      <c r="O8" s="56" t="s">
        <v>7</v>
      </c>
    </row>
    <row r="9" spans="1:16" s="2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24" t="s">
        <v>10</v>
      </c>
      <c r="K9" s="59"/>
      <c r="L9" s="59"/>
      <c r="M9" s="59"/>
      <c r="N9" s="59"/>
      <c r="O9" s="57"/>
    </row>
    <row r="10" spans="1:16" s="20" customFormat="1" ht="12.75" x14ac:dyDescent="0.2">
      <c r="A10" s="25" t="s">
        <v>28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6" s="20" customFormat="1" ht="12.75" x14ac:dyDescent="0.2">
      <c r="A11" s="27"/>
      <c r="B11" s="27">
        <v>7</v>
      </c>
      <c r="C11" s="27"/>
      <c r="D11" s="27">
        <v>30</v>
      </c>
      <c r="E11" s="27">
        <v>29</v>
      </c>
      <c r="F11" s="27">
        <v>30</v>
      </c>
      <c r="G11" s="27">
        <v>29</v>
      </c>
      <c r="H11" s="27">
        <v>29</v>
      </c>
      <c r="I11" s="38">
        <v>29</v>
      </c>
      <c r="J11" s="38">
        <v>29</v>
      </c>
      <c r="K11" s="28">
        <f>ROUND(L11/5,1)</f>
        <v>29.4</v>
      </c>
      <c r="L11" s="28">
        <f>E11+F11+G11+D11+H11</f>
        <v>147</v>
      </c>
      <c r="M11" s="29"/>
      <c r="N11" s="28">
        <f t="shared" ref="N11:N16" si="0">L11-M11</f>
        <v>147</v>
      </c>
      <c r="O11" s="30">
        <v>2</v>
      </c>
      <c r="P11" s="20" t="s">
        <v>59</v>
      </c>
    </row>
    <row r="12" spans="1:16" s="20" customFormat="1" ht="12.75" x14ac:dyDescent="0.2">
      <c r="A12" s="27"/>
      <c r="B12" s="27">
        <v>9</v>
      </c>
      <c r="C12" s="27"/>
      <c r="D12" s="27">
        <v>29</v>
      </c>
      <c r="E12" s="27">
        <v>30</v>
      </c>
      <c r="F12" s="27">
        <v>29</v>
      </c>
      <c r="G12" s="27">
        <v>30</v>
      </c>
      <c r="H12" s="27">
        <v>30</v>
      </c>
      <c r="I12" s="38">
        <v>30</v>
      </c>
      <c r="J12" s="38">
        <v>30</v>
      </c>
      <c r="K12" s="28">
        <f t="shared" ref="K12:K16" si="1">ROUND(L12/5,1)</f>
        <v>29.6</v>
      </c>
      <c r="L12" s="28">
        <f t="shared" ref="L12:L16" si="2">E12+F12+G12+D12+H12</f>
        <v>148</v>
      </c>
      <c r="M12" s="29"/>
      <c r="N12" s="28">
        <f t="shared" si="0"/>
        <v>148</v>
      </c>
      <c r="O12" s="30">
        <v>1</v>
      </c>
      <c r="P12" s="20" t="s">
        <v>53</v>
      </c>
    </row>
    <row r="13" spans="1:16" s="20" customFormat="1" ht="12.75" x14ac:dyDescent="0.2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6" s="20" customFormat="1" ht="14.25" customHeight="1" x14ac:dyDescent="0.2">
      <c r="A14" s="27"/>
      <c r="B14" s="27">
        <v>1</v>
      </c>
      <c r="C14" s="27"/>
      <c r="D14" s="27">
        <v>28</v>
      </c>
      <c r="E14" s="27">
        <v>30</v>
      </c>
      <c r="F14" s="27">
        <v>30</v>
      </c>
      <c r="G14" s="27">
        <v>29</v>
      </c>
      <c r="H14" s="27">
        <v>29</v>
      </c>
      <c r="I14" s="38">
        <v>29</v>
      </c>
      <c r="J14" s="38">
        <v>30</v>
      </c>
      <c r="K14" s="28">
        <f t="shared" si="1"/>
        <v>29.2</v>
      </c>
      <c r="L14" s="28">
        <f t="shared" si="2"/>
        <v>146</v>
      </c>
      <c r="M14" s="29"/>
      <c r="N14" s="28">
        <f t="shared" si="0"/>
        <v>146</v>
      </c>
      <c r="O14" s="30">
        <v>2</v>
      </c>
      <c r="P14" s="20" t="s">
        <v>60</v>
      </c>
    </row>
    <row r="15" spans="1:16" s="20" customFormat="1" ht="14.25" customHeight="1" x14ac:dyDescent="0.2">
      <c r="A15" s="27"/>
      <c r="B15" s="27">
        <v>2</v>
      </c>
      <c r="C15" s="27"/>
      <c r="D15" s="27">
        <v>29</v>
      </c>
      <c r="E15" s="27">
        <v>29</v>
      </c>
      <c r="F15" s="27">
        <v>28</v>
      </c>
      <c r="G15" s="27">
        <v>30</v>
      </c>
      <c r="H15" s="27">
        <v>30</v>
      </c>
      <c r="I15" s="38">
        <v>28</v>
      </c>
      <c r="J15" s="38">
        <v>28</v>
      </c>
      <c r="K15" s="28">
        <f>ROUND(L15/5,1)</f>
        <v>29.2</v>
      </c>
      <c r="L15" s="28">
        <f>E15+F15+G15+D15+H15</f>
        <v>146</v>
      </c>
      <c r="M15" s="29"/>
      <c r="N15" s="28">
        <f>L15-M15</f>
        <v>146</v>
      </c>
      <c r="O15" s="30">
        <v>2</v>
      </c>
      <c r="P15" s="20" t="s">
        <v>61</v>
      </c>
    </row>
    <row r="16" spans="1:16" s="20" customFormat="1" ht="12.75" x14ac:dyDescent="0.2">
      <c r="A16" s="27"/>
      <c r="B16" s="27">
        <v>3</v>
      </c>
      <c r="C16" s="27"/>
      <c r="D16" s="27">
        <v>30</v>
      </c>
      <c r="E16" s="27">
        <v>28</v>
      </c>
      <c r="F16" s="27">
        <v>29</v>
      </c>
      <c r="G16" s="27">
        <v>28</v>
      </c>
      <c r="H16" s="27">
        <v>28</v>
      </c>
      <c r="I16" s="38">
        <v>27</v>
      </c>
      <c r="J16" s="38">
        <v>29</v>
      </c>
      <c r="K16" s="28">
        <f t="shared" si="1"/>
        <v>28.6</v>
      </c>
      <c r="L16" s="28">
        <f t="shared" si="2"/>
        <v>143</v>
      </c>
      <c r="M16" s="29"/>
      <c r="N16" s="28">
        <f t="shared" si="0"/>
        <v>143</v>
      </c>
      <c r="O16" s="30">
        <v>3</v>
      </c>
      <c r="P16" s="20" t="s">
        <v>58</v>
      </c>
    </row>
    <row r="17" spans="1:9" s="20" customFormat="1" ht="13.5" thickBot="1" x14ac:dyDescent="0.25">
      <c r="I17" s="45"/>
    </row>
    <row r="18" spans="1:9" s="20" customFormat="1" ht="13.5" thickBot="1" x14ac:dyDescent="0.25">
      <c r="A18" s="31"/>
      <c r="C18" s="32" t="s">
        <v>32</v>
      </c>
      <c r="I18" s="45"/>
    </row>
    <row r="19" spans="1:9" s="20" customFormat="1" ht="13.5" thickBot="1" x14ac:dyDescent="0.25">
      <c r="A19" s="33"/>
      <c r="C19" s="32" t="s">
        <v>33</v>
      </c>
      <c r="I19" s="45"/>
    </row>
    <row r="20" spans="1:9" s="20" customFormat="1" ht="12.75" x14ac:dyDescent="0.2">
      <c r="C20" s="20" t="s">
        <v>11</v>
      </c>
      <c r="I20" s="45"/>
    </row>
    <row r="21" spans="1:9" s="15" customFormat="1" x14ac:dyDescent="0.25">
      <c r="I21" s="44"/>
    </row>
  </sheetData>
  <mergeCells count="12">
    <mergeCell ref="C3:D3"/>
    <mergeCell ref="C4:D4"/>
    <mergeCell ref="C5:D5"/>
    <mergeCell ref="N8:N9"/>
    <mergeCell ref="O8:O9"/>
    <mergeCell ref="L8:L9"/>
    <mergeCell ref="M8:M9"/>
    <mergeCell ref="A8:A9"/>
    <mergeCell ref="B8:B9"/>
    <mergeCell ref="C8:C9"/>
    <mergeCell ref="D8:J8"/>
    <mergeCell ref="K8:K9"/>
  </mergeCells>
  <conditionalFormatting sqref="D11:H11">
    <cfRule type="cellIs" dxfId="33" priority="5" operator="lessThan">
      <formula>$K$11-3</formula>
    </cfRule>
    <cfRule type="cellIs" dxfId="32" priority="10" operator="greaterThan">
      <formula>$K$11+3</formula>
    </cfRule>
  </conditionalFormatting>
  <conditionalFormatting sqref="D12:H12">
    <cfRule type="cellIs" dxfId="31" priority="4" operator="lessThan">
      <formula>$K$12-3</formula>
    </cfRule>
    <cfRule type="cellIs" dxfId="30" priority="9" operator="greaterThan">
      <formula>$K$12+3</formula>
    </cfRule>
  </conditionalFormatting>
  <conditionalFormatting sqref="D15:H15">
    <cfRule type="cellIs" dxfId="29" priority="3" operator="lessThan">
      <formula>$K$15-3</formula>
    </cfRule>
    <cfRule type="cellIs" dxfId="28" priority="8" operator="greaterThan">
      <formula>$K$15+3</formula>
    </cfRule>
  </conditionalFormatting>
  <conditionalFormatting sqref="D14:H14">
    <cfRule type="cellIs" dxfId="27" priority="2" operator="lessThan">
      <formula>$K$14-3</formula>
    </cfRule>
    <cfRule type="cellIs" dxfId="26" priority="7" operator="greaterThan">
      <formula>$K$14+3</formula>
    </cfRule>
  </conditionalFormatting>
  <conditionalFormatting sqref="D16:H16">
    <cfRule type="cellIs" dxfId="25" priority="1" operator="lessThan">
      <formula>$K$16-3</formula>
    </cfRule>
    <cfRule type="cellIs" dxfId="24" priority="6" operator="greaterThan">
      <formula>$K$16+3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8"/>
  <sheetViews>
    <sheetView workbookViewId="0">
      <selection activeCell="I28" sqref="I28"/>
    </sheetView>
  </sheetViews>
  <sheetFormatPr defaultRowHeight="15" x14ac:dyDescent="0.25"/>
  <sheetData>
    <row r="1" spans="1:16" s="41" customFormat="1" x14ac:dyDescent="0.2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</row>
    <row r="2" spans="1:16" s="4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s="45" customFormat="1" ht="12.75" x14ac:dyDescent="0.2">
      <c r="A3" s="21" t="s">
        <v>0</v>
      </c>
      <c r="B3" s="46">
        <v>1</v>
      </c>
      <c r="C3" s="72" t="s">
        <v>14</v>
      </c>
      <c r="D3" s="72"/>
      <c r="E3" s="46">
        <v>5</v>
      </c>
      <c r="F3" s="46" t="s">
        <v>22</v>
      </c>
      <c r="G3" s="46"/>
      <c r="H3" s="46"/>
    </row>
    <row r="4" spans="1:16" s="45" customFormat="1" ht="12.75" x14ac:dyDescent="0.2">
      <c r="A4" s="21"/>
      <c r="B4" s="46">
        <v>2</v>
      </c>
      <c r="C4" s="72" t="s">
        <v>20</v>
      </c>
      <c r="D4" s="72"/>
      <c r="E4" s="46"/>
      <c r="F4" s="46" t="s">
        <v>30</v>
      </c>
      <c r="G4" s="46"/>
      <c r="H4" s="46"/>
    </row>
    <row r="5" spans="1:16" s="45" customFormat="1" ht="12.75" x14ac:dyDescent="0.2">
      <c r="A5" s="21"/>
      <c r="B5" s="46">
        <v>3</v>
      </c>
      <c r="C5" s="72" t="s">
        <v>18</v>
      </c>
      <c r="D5" s="72"/>
      <c r="E5" s="46"/>
      <c r="F5" s="46" t="s">
        <v>47</v>
      </c>
      <c r="G5" s="46"/>
      <c r="H5" s="46"/>
    </row>
    <row r="6" spans="1:16" s="45" customFormat="1" ht="12.75" x14ac:dyDescent="0.2">
      <c r="A6" s="21"/>
      <c r="B6" s="46">
        <v>4</v>
      </c>
      <c r="C6" s="45" t="s">
        <v>16</v>
      </c>
      <c r="E6" s="46"/>
      <c r="F6" s="46"/>
      <c r="G6" s="46"/>
      <c r="H6" s="46"/>
    </row>
    <row r="7" spans="1:16" s="41" customFormat="1" x14ac:dyDescent="0.25"/>
    <row r="8" spans="1:16" s="41" customFormat="1" x14ac:dyDescent="0.25">
      <c r="A8" s="66"/>
      <c r="B8" s="66" t="s">
        <v>1</v>
      </c>
      <c r="C8" s="66" t="s">
        <v>2</v>
      </c>
      <c r="D8" s="68" t="s">
        <v>0</v>
      </c>
      <c r="E8" s="69"/>
      <c r="F8" s="69"/>
      <c r="G8" s="69"/>
      <c r="H8" s="69"/>
      <c r="I8" s="69"/>
      <c r="J8" s="69"/>
      <c r="K8" s="66" t="s">
        <v>3</v>
      </c>
      <c r="L8" s="66" t="s">
        <v>4</v>
      </c>
      <c r="M8" s="66" t="s">
        <v>5</v>
      </c>
      <c r="N8" s="66" t="s">
        <v>6</v>
      </c>
      <c r="O8" s="70" t="s">
        <v>7</v>
      </c>
    </row>
    <row r="9" spans="1:16" s="41" customFormat="1" x14ac:dyDescent="0.25">
      <c r="A9" s="67"/>
      <c r="B9" s="67"/>
      <c r="C9" s="67"/>
      <c r="D9" s="3">
        <v>1</v>
      </c>
      <c r="E9" s="3">
        <v>2</v>
      </c>
      <c r="F9" s="3">
        <v>3</v>
      </c>
      <c r="G9" s="3">
        <v>4</v>
      </c>
      <c r="H9" s="3">
        <v>5</v>
      </c>
      <c r="I9" s="3" t="s">
        <v>9</v>
      </c>
      <c r="J9" s="3" t="s">
        <v>10</v>
      </c>
      <c r="K9" s="67"/>
      <c r="L9" s="67"/>
      <c r="M9" s="67"/>
      <c r="N9" s="67"/>
      <c r="O9" s="71"/>
    </row>
    <row r="10" spans="1:16" s="41" customFormat="1" x14ac:dyDescent="0.25">
      <c r="A10" s="73" t="s">
        <v>28</v>
      </c>
      <c r="B10" s="7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6" s="41" customFormat="1" x14ac:dyDescent="0.25">
      <c r="A11" s="5"/>
      <c r="B11" s="5">
        <v>12</v>
      </c>
      <c r="C11" s="5"/>
      <c r="D11" s="5">
        <v>30</v>
      </c>
      <c r="E11" s="5">
        <v>30</v>
      </c>
      <c r="F11" s="5">
        <v>30</v>
      </c>
      <c r="G11" s="5">
        <v>30</v>
      </c>
      <c r="H11" s="5">
        <v>30</v>
      </c>
      <c r="I11" s="14">
        <v>30</v>
      </c>
      <c r="J11" s="14">
        <v>30</v>
      </c>
      <c r="K11" s="6">
        <f>ROUND(L11/5,1)</f>
        <v>30</v>
      </c>
      <c r="L11" s="6">
        <f>D11+E11+F11+G11+H11</f>
        <v>150</v>
      </c>
      <c r="M11" s="7"/>
      <c r="N11" s="6">
        <f t="shared" ref="N11:N13" si="0">L11-M11</f>
        <v>150</v>
      </c>
      <c r="O11" s="8">
        <v>1</v>
      </c>
      <c r="P11" s="41" t="s">
        <v>50</v>
      </c>
    </row>
    <row r="12" spans="1:16" s="44" customFormat="1" x14ac:dyDescent="0.25">
      <c r="A12" s="73" t="s">
        <v>38</v>
      </c>
      <c r="B12" s="7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6" s="41" customFormat="1" x14ac:dyDescent="0.25">
      <c r="A13" s="5"/>
      <c r="B13" s="5">
        <v>14</v>
      </c>
      <c r="C13" s="5"/>
      <c r="D13" s="5">
        <v>28</v>
      </c>
      <c r="E13" s="5">
        <v>29</v>
      </c>
      <c r="F13" s="5">
        <v>28</v>
      </c>
      <c r="G13" s="5">
        <v>28</v>
      </c>
      <c r="H13" s="5">
        <v>29</v>
      </c>
      <c r="I13" s="14">
        <v>29</v>
      </c>
      <c r="J13" s="14">
        <v>28</v>
      </c>
      <c r="K13" s="6">
        <f t="shared" ref="K13:K14" si="1">ROUND(L13/5,1)</f>
        <v>28.4</v>
      </c>
      <c r="L13" s="6">
        <f t="shared" ref="L13:L14" si="2">D13+E13+F13+G13+H13</f>
        <v>142</v>
      </c>
      <c r="M13" s="7"/>
      <c r="N13" s="6">
        <f t="shared" si="0"/>
        <v>142</v>
      </c>
      <c r="O13" s="8">
        <v>3</v>
      </c>
      <c r="P13" s="41" t="s">
        <v>52</v>
      </c>
    </row>
    <row r="14" spans="1:16" s="41" customFormat="1" x14ac:dyDescent="0.25">
      <c r="A14" s="5"/>
      <c r="B14" s="5">
        <v>16</v>
      </c>
      <c r="C14" s="5"/>
      <c r="D14" s="5">
        <v>30</v>
      </c>
      <c r="E14" s="5">
        <v>30</v>
      </c>
      <c r="F14" s="5">
        <v>30</v>
      </c>
      <c r="G14" s="5">
        <v>30</v>
      </c>
      <c r="H14" s="5">
        <v>30</v>
      </c>
      <c r="I14" s="14">
        <v>30</v>
      </c>
      <c r="J14" s="14">
        <v>30</v>
      </c>
      <c r="K14" s="6">
        <f t="shared" si="1"/>
        <v>30</v>
      </c>
      <c r="L14" s="6">
        <f t="shared" si="2"/>
        <v>150</v>
      </c>
      <c r="M14" s="7"/>
      <c r="N14" s="6">
        <f t="shared" ref="N14" si="3">L14-M14</f>
        <v>150</v>
      </c>
      <c r="O14" s="8">
        <v>1</v>
      </c>
      <c r="P14" s="41" t="s">
        <v>51</v>
      </c>
    </row>
    <row r="15" spans="1:16" s="41" customFormat="1" ht="15.75" thickBot="1" x14ac:dyDescent="0.3"/>
    <row r="16" spans="1:16" s="41" customFormat="1" ht="15.75" thickBot="1" x14ac:dyDescent="0.3">
      <c r="A16" s="10"/>
      <c r="C16" s="11" t="s">
        <v>12</v>
      </c>
    </row>
    <row r="17" spans="1:3" s="41" customFormat="1" ht="15.75" thickBot="1" x14ac:dyDescent="0.3">
      <c r="A17" s="12"/>
      <c r="C17" s="11" t="s">
        <v>13</v>
      </c>
    </row>
    <row r="18" spans="1:3" s="41" customFormat="1" x14ac:dyDescent="0.25">
      <c r="C18" s="41" t="s">
        <v>11</v>
      </c>
    </row>
  </sheetData>
  <mergeCells count="14">
    <mergeCell ref="A12:B12"/>
    <mergeCell ref="C3:D3"/>
    <mergeCell ref="C4:D4"/>
    <mergeCell ref="C5:D5"/>
    <mergeCell ref="A8:A9"/>
    <mergeCell ref="B8:B9"/>
    <mergeCell ref="C8:C9"/>
    <mergeCell ref="D8:J8"/>
    <mergeCell ref="L8:L9"/>
    <mergeCell ref="M8:M9"/>
    <mergeCell ref="N8:N9"/>
    <mergeCell ref="O8:O9"/>
    <mergeCell ref="A10:B10"/>
    <mergeCell ref="K8:K9"/>
  </mergeCells>
  <conditionalFormatting sqref="D14:H14">
    <cfRule type="cellIs" dxfId="23" priority="17" operator="greaterThanOrEqual">
      <formula>$K$14+3</formula>
    </cfRule>
    <cfRule type="cellIs" dxfId="22" priority="18" operator="lessThanOrEqual">
      <formula>$K$14-3</formula>
    </cfRule>
  </conditionalFormatting>
  <conditionalFormatting sqref="D11:H11">
    <cfRule type="cellIs" dxfId="21" priority="13" operator="greaterThanOrEqual">
      <formula>$K$14+3</formula>
    </cfRule>
    <cfRule type="cellIs" dxfId="20" priority="14" operator="lessThanOrEqual">
      <formula>$K$14-3</formula>
    </cfRule>
  </conditionalFormatting>
  <conditionalFormatting sqref="D13:H13">
    <cfRule type="cellIs" dxfId="19" priority="1" operator="lessThan">
      <formula>$K$13-3</formula>
    </cfRule>
    <cfRule type="cellIs" dxfId="18" priority="2" operator="greaterThan">
      <formula>$K$13+3</formula>
    </cfRule>
    <cfRule type="cellIs" dxfId="17" priority="485" operator="greaterThanOrEqual">
      <formula>#REF!+3</formula>
    </cfRule>
    <cfRule type="cellIs" dxfId="16" priority="486" operator="lessThanOrEqual">
      <formula>#REF!-3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8"/>
  <sheetViews>
    <sheetView workbookViewId="0">
      <selection activeCell="G21" sqref="G21"/>
    </sheetView>
  </sheetViews>
  <sheetFormatPr defaultRowHeight="15" x14ac:dyDescent="0.25"/>
  <sheetData>
    <row r="1" spans="1:16" s="37" customFormat="1" ht="15.75" x14ac:dyDescent="0.25">
      <c r="A1" s="35" t="s">
        <v>49</v>
      </c>
      <c r="B1" s="36"/>
      <c r="C1" s="36"/>
      <c r="D1" s="36"/>
      <c r="E1" s="36"/>
      <c r="F1" s="36"/>
      <c r="G1" s="36"/>
      <c r="H1" s="36"/>
      <c r="I1" s="36"/>
      <c r="J1" s="36"/>
    </row>
    <row r="2" spans="1:16" s="42" customFormat="1" ht="12.7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6" s="45" customFormat="1" ht="12.75" x14ac:dyDescent="0.2">
      <c r="A3" s="21" t="s">
        <v>0</v>
      </c>
      <c r="B3" s="46">
        <v>1</v>
      </c>
      <c r="C3" s="72" t="s">
        <v>18</v>
      </c>
      <c r="D3" s="72"/>
      <c r="E3" s="46">
        <v>5</v>
      </c>
      <c r="F3" s="46" t="s">
        <v>22</v>
      </c>
      <c r="G3" s="46"/>
      <c r="H3" s="46"/>
      <c r="I3" s="23"/>
      <c r="J3" s="46"/>
      <c r="K3" s="46"/>
      <c r="L3" s="19"/>
    </row>
    <row r="4" spans="1:16" s="45" customFormat="1" ht="12.75" x14ac:dyDescent="0.2">
      <c r="A4" s="21"/>
      <c r="B4" s="46">
        <v>2</v>
      </c>
      <c r="C4" s="72" t="s">
        <v>20</v>
      </c>
      <c r="D4" s="72"/>
      <c r="E4" s="46"/>
      <c r="F4" s="46" t="s">
        <v>30</v>
      </c>
      <c r="G4" s="46"/>
      <c r="H4" s="46"/>
      <c r="I4" s="23"/>
      <c r="J4" s="46"/>
      <c r="K4" s="46"/>
      <c r="L4" s="19"/>
    </row>
    <row r="5" spans="1:16" s="45" customFormat="1" ht="12.75" x14ac:dyDescent="0.2">
      <c r="A5" s="21"/>
      <c r="B5" s="46">
        <v>3</v>
      </c>
      <c r="C5" s="72" t="s">
        <v>17</v>
      </c>
      <c r="D5" s="72"/>
      <c r="E5" s="46"/>
      <c r="F5" s="46" t="s">
        <v>47</v>
      </c>
      <c r="G5" s="46"/>
      <c r="H5" s="46"/>
      <c r="I5" s="46"/>
      <c r="J5" s="19"/>
      <c r="K5" s="19"/>
      <c r="L5" s="21"/>
    </row>
    <row r="6" spans="1:16" s="45" customFormat="1" ht="12.75" x14ac:dyDescent="0.2">
      <c r="A6" s="21"/>
      <c r="B6" s="46">
        <v>4</v>
      </c>
      <c r="C6" s="45" t="s">
        <v>19</v>
      </c>
      <c r="E6" s="46"/>
      <c r="F6" s="46"/>
      <c r="G6" s="46"/>
      <c r="H6" s="46"/>
      <c r="I6" s="46"/>
      <c r="J6" s="19"/>
      <c r="K6" s="19"/>
      <c r="L6" s="21"/>
    </row>
    <row r="7" spans="1:16" s="42" customFormat="1" ht="12.75" x14ac:dyDescent="0.2">
      <c r="A7" s="21"/>
      <c r="B7" s="43"/>
      <c r="C7" s="43"/>
      <c r="D7" s="43"/>
      <c r="E7" s="43"/>
      <c r="F7" s="65"/>
      <c r="G7" s="65"/>
      <c r="H7" s="65"/>
      <c r="I7" s="19"/>
      <c r="J7" s="43"/>
    </row>
    <row r="8" spans="1:16" s="42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1"/>
      <c r="K8" s="58" t="s">
        <v>3</v>
      </c>
      <c r="L8" s="58" t="s">
        <v>4</v>
      </c>
      <c r="M8" s="58" t="s">
        <v>5</v>
      </c>
      <c r="N8" s="58" t="s">
        <v>6</v>
      </c>
      <c r="O8" s="56" t="s">
        <v>7</v>
      </c>
    </row>
    <row r="9" spans="1:16" s="42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24" t="s">
        <v>10</v>
      </c>
      <c r="K9" s="59"/>
      <c r="L9" s="59"/>
      <c r="M9" s="59"/>
      <c r="N9" s="59"/>
      <c r="O9" s="57"/>
    </row>
    <row r="10" spans="1:16" s="42" customFormat="1" ht="12.75" x14ac:dyDescent="0.2">
      <c r="A10" s="25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6" s="42" customFormat="1" ht="12.75" x14ac:dyDescent="0.2">
      <c r="A11" s="27"/>
      <c r="B11" s="27">
        <v>15</v>
      </c>
      <c r="C11" s="27"/>
      <c r="D11" s="27">
        <v>28</v>
      </c>
      <c r="E11" s="27">
        <v>30</v>
      </c>
      <c r="F11" s="27">
        <v>29</v>
      </c>
      <c r="G11" s="27">
        <v>30</v>
      </c>
      <c r="H11" s="27">
        <v>30</v>
      </c>
      <c r="I11" s="38">
        <v>29</v>
      </c>
      <c r="J11" s="38">
        <v>29</v>
      </c>
      <c r="K11" s="28">
        <f t="shared" ref="K11:K14" si="0">ROUND(L11/5,1)</f>
        <v>29.4</v>
      </c>
      <c r="L11" s="28">
        <f t="shared" ref="L11:L14" si="1">E11+F11+G11+D11+H11</f>
        <v>147</v>
      </c>
      <c r="M11" s="29"/>
      <c r="N11" s="28">
        <f t="shared" ref="N11:N14" si="2">L11-M11</f>
        <v>147</v>
      </c>
      <c r="O11" s="30">
        <v>1</v>
      </c>
      <c r="P11" s="42" t="s">
        <v>63</v>
      </c>
    </row>
    <row r="12" spans="1:16" s="42" customFormat="1" ht="12.75" x14ac:dyDescent="0.2">
      <c r="A12" s="27"/>
      <c r="B12" s="27">
        <v>17</v>
      </c>
      <c r="C12" s="27"/>
      <c r="D12" s="27">
        <v>30</v>
      </c>
      <c r="E12" s="27">
        <v>29</v>
      </c>
      <c r="F12" s="27">
        <v>30</v>
      </c>
      <c r="G12" s="27">
        <v>28</v>
      </c>
      <c r="H12" s="27">
        <v>28</v>
      </c>
      <c r="I12" s="38">
        <v>30</v>
      </c>
      <c r="J12" s="38">
        <v>28</v>
      </c>
      <c r="K12" s="28">
        <f t="shared" si="0"/>
        <v>29</v>
      </c>
      <c r="L12" s="28">
        <f t="shared" si="1"/>
        <v>145</v>
      </c>
      <c r="M12" s="29"/>
      <c r="N12" s="28">
        <f t="shared" si="2"/>
        <v>145</v>
      </c>
      <c r="O12" s="30">
        <v>2</v>
      </c>
      <c r="P12" s="42" t="s">
        <v>64</v>
      </c>
    </row>
    <row r="13" spans="1:16" s="42" customFormat="1" ht="12.75" x14ac:dyDescent="0.2">
      <c r="A13" s="27"/>
      <c r="B13" s="27">
        <v>19</v>
      </c>
      <c r="C13" s="27"/>
      <c r="D13" s="27">
        <v>27</v>
      </c>
      <c r="E13" s="27">
        <v>27</v>
      </c>
      <c r="F13" s="27">
        <v>28</v>
      </c>
      <c r="G13" s="27">
        <v>27</v>
      </c>
      <c r="H13" s="27">
        <v>29</v>
      </c>
      <c r="I13" s="38">
        <v>28</v>
      </c>
      <c r="J13" s="38">
        <v>30</v>
      </c>
      <c r="K13" s="28">
        <f t="shared" si="0"/>
        <v>27.6</v>
      </c>
      <c r="L13" s="28">
        <f t="shared" si="1"/>
        <v>138</v>
      </c>
      <c r="M13" s="29"/>
      <c r="N13" s="28">
        <f t="shared" si="2"/>
        <v>138</v>
      </c>
      <c r="O13" s="30"/>
    </row>
    <row r="14" spans="1:16" s="42" customFormat="1" ht="12.75" x14ac:dyDescent="0.2">
      <c r="A14" s="27"/>
      <c r="B14" s="27">
        <v>20</v>
      </c>
      <c r="C14" s="27"/>
      <c r="D14" s="27">
        <v>29</v>
      </c>
      <c r="E14" s="27">
        <v>28</v>
      </c>
      <c r="F14" s="27">
        <v>27</v>
      </c>
      <c r="G14" s="27">
        <v>29</v>
      </c>
      <c r="H14" s="27">
        <v>27</v>
      </c>
      <c r="I14" s="38">
        <v>27</v>
      </c>
      <c r="J14" s="38">
        <v>26</v>
      </c>
      <c r="K14" s="28">
        <f t="shared" si="0"/>
        <v>28</v>
      </c>
      <c r="L14" s="28">
        <f t="shared" si="1"/>
        <v>140</v>
      </c>
      <c r="M14" s="29"/>
      <c r="N14" s="28">
        <f t="shared" si="2"/>
        <v>140</v>
      </c>
      <c r="O14" s="30">
        <v>3</v>
      </c>
      <c r="P14" s="42" t="s">
        <v>62</v>
      </c>
    </row>
    <row r="15" spans="1:16" s="42" customFormat="1" ht="13.5" thickBot="1" x14ac:dyDescent="0.25"/>
    <row r="16" spans="1:16" s="42" customFormat="1" ht="13.5" thickBot="1" x14ac:dyDescent="0.25">
      <c r="A16" s="31"/>
      <c r="C16" s="32" t="s">
        <v>32</v>
      </c>
    </row>
    <row r="17" spans="1:3" s="42" customFormat="1" ht="13.5" thickBot="1" x14ac:dyDescent="0.25">
      <c r="A17" s="33"/>
      <c r="C17" s="32" t="s">
        <v>33</v>
      </c>
    </row>
    <row r="18" spans="1:3" s="42" customFormat="1" ht="12.75" x14ac:dyDescent="0.2">
      <c r="C18" s="42" t="s">
        <v>11</v>
      </c>
    </row>
  </sheetData>
  <mergeCells count="13">
    <mergeCell ref="K8:K9"/>
    <mergeCell ref="L8:L9"/>
    <mergeCell ref="M8:M9"/>
    <mergeCell ref="N8:N9"/>
    <mergeCell ref="O8:O9"/>
    <mergeCell ref="C3:D3"/>
    <mergeCell ref="C4:D4"/>
    <mergeCell ref="C5:D5"/>
    <mergeCell ref="F7:H7"/>
    <mergeCell ref="A8:A9"/>
    <mergeCell ref="B8:B9"/>
    <mergeCell ref="C8:C9"/>
    <mergeCell ref="D8:J8"/>
  </mergeCells>
  <conditionalFormatting sqref="D11:G11">
    <cfRule type="cellIs" dxfId="15" priority="65" operator="greaterThanOrEqual">
      <formula>$K$11+3</formula>
    </cfRule>
    <cfRule type="cellIs" dxfId="14" priority="66" operator="lessThanOrEqual">
      <formula>$K$11-3</formula>
    </cfRule>
  </conditionalFormatting>
  <conditionalFormatting sqref="D14:G14">
    <cfRule type="cellIs" dxfId="13" priority="71" operator="greaterThanOrEqual">
      <formula>$K$14+3</formula>
    </cfRule>
    <cfRule type="cellIs" dxfId="12" priority="72" operator="lessThanOrEqual">
      <formula>$K$14-3</formula>
    </cfRule>
  </conditionalFormatting>
  <conditionalFormatting sqref="D13:G13">
    <cfRule type="cellIs" dxfId="11" priority="73" operator="greaterThanOrEqual">
      <formula>$K$13+3</formula>
    </cfRule>
    <cfRule type="cellIs" dxfId="10" priority="74" operator="lessThanOrEqual">
      <formula>$K$13-3</formula>
    </cfRule>
  </conditionalFormatting>
  <conditionalFormatting sqref="D12:G12">
    <cfRule type="cellIs" dxfId="9" priority="75" operator="greaterThanOrEqual">
      <formula>$K$12+3</formula>
    </cfRule>
    <cfRule type="cellIs" dxfId="8" priority="76" operator="lessThanOrEqual">
      <formula>$K$12-3</formula>
    </cfRule>
  </conditionalFormatting>
  <conditionalFormatting sqref="H11">
    <cfRule type="cellIs" dxfId="7" priority="13" operator="greaterThanOrEqual">
      <formula>$K$11+3</formula>
    </cfRule>
    <cfRule type="cellIs" dxfId="6" priority="14" operator="lessThanOrEqual">
      <formula>$K$11-3</formula>
    </cfRule>
  </conditionalFormatting>
  <conditionalFormatting sqref="H14">
    <cfRule type="cellIs" dxfId="5" priority="19" operator="greaterThanOrEqual">
      <formula>$K$14+3</formula>
    </cfRule>
    <cfRule type="cellIs" dxfId="4" priority="20" operator="lessThanOrEqual">
      <formula>$K$14-3</formula>
    </cfRule>
  </conditionalFormatting>
  <conditionalFormatting sqref="H13">
    <cfRule type="cellIs" dxfId="3" priority="21" operator="greaterThanOrEqual">
      <formula>$K$13+3</formula>
    </cfRule>
    <cfRule type="cellIs" dxfId="2" priority="22" operator="lessThanOrEqual">
      <formula>$K$13-3</formula>
    </cfRule>
  </conditionalFormatting>
  <conditionalFormatting sqref="H12">
    <cfRule type="cellIs" dxfId="1" priority="23" operator="greaterThanOrEqual">
      <formula>$K$12+3</formula>
    </cfRule>
    <cfRule type="cellIs" dxfId="0" priority="24" operator="lessThanOrEqual">
      <formula>$K$12-3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7"/>
  <sheetViews>
    <sheetView workbookViewId="0">
      <selection activeCell="D25" sqref="D25"/>
    </sheetView>
  </sheetViews>
  <sheetFormatPr defaultRowHeight="15" x14ac:dyDescent="0.25"/>
  <sheetData>
    <row r="1" spans="1:15" s="16" customForma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</row>
    <row r="2" spans="1:15" s="16" customForma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s="18" customFormat="1" x14ac:dyDescent="0.25">
      <c r="A3" s="50" t="s">
        <v>0</v>
      </c>
      <c r="B3" s="51">
        <v>1</v>
      </c>
      <c r="C3" s="52" t="s">
        <v>19</v>
      </c>
      <c r="D3" s="52"/>
      <c r="E3" s="51">
        <v>5</v>
      </c>
      <c r="F3" s="18" t="s">
        <v>20</v>
      </c>
      <c r="G3" s="51"/>
      <c r="H3" s="51"/>
    </row>
    <row r="4" spans="1:15" s="18" customFormat="1" x14ac:dyDescent="0.25">
      <c r="A4" s="50"/>
      <c r="B4" s="51">
        <v>2</v>
      </c>
      <c r="C4" s="52" t="s">
        <v>22</v>
      </c>
      <c r="D4" s="52"/>
      <c r="E4" s="51"/>
      <c r="F4" s="54" t="s">
        <v>42</v>
      </c>
      <c r="G4" s="51"/>
      <c r="H4" s="51"/>
    </row>
    <row r="5" spans="1:15" s="18" customFormat="1" x14ac:dyDescent="0.25">
      <c r="A5" s="50"/>
      <c r="B5" s="51">
        <v>3</v>
      </c>
      <c r="C5" s="51" t="s">
        <v>15</v>
      </c>
      <c r="D5" s="52"/>
      <c r="E5" s="51"/>
      <c r="F5" s="54"/>
      <c r="G5" s="51"/>
      <c r="H5" s="51"/>
    </row>
    <row r="6" spans="1:15" s="18" customFormat="1" x14ac:dyDescent="0.25">
      <c r="A6" s="50"/>
      <c r="B6" s="51">
        <v>4</v>
      </c>
      <c r="C6" s="51" t="s">
        <v>17</v>
      </c>
      <c r="D6" s="51"/>
      <c r="E6" s="51"/>
      <c r="F6" s="64"/>
      <c r="G6" s="64"/>
      <c r="H6" s="64"/>
    </row>
    <row r="7" spans="1:15" s="16" customFormat="1" x14ac:dyDescent="0.25"/>
    <row r="8" spans="1:15" s="16" customFormat="1" x14ac:dyDescent="0.25">
      <c r="A8" s="66"/>
      <c r="B8" s="66" t="s">
        <v>1</v>
      </c>
      <c r="C8" s="66" t="s">
        <v>2</v>
      </c>
      <c r="D8" s="68" t="s">
        <v>0</v>
      </c>
      <c r="E8" s="69"/>
      <c r="F8" s="69"/>
      <c r="G8" s="69"/>
      <c r="H8" s="69"/>
      <c r="I8" s="69"/>
      <c r="J8" s="66" t="s">
        <v>3</v>
      </c>
      <c r="K8" s="66" t="s">
        <v>4</v>
      </c>
      <c r="L8" s="66" t="s">
        <v>5</v>
      </c>
      <c r="M8" s="66" t="s">
        <v>6</v>
      </c>
      <c r="N8" s="70" t="s">
        <v>7</v>
      </c>
    </row>
    <row r="9" spans="1:15" s="16" customFormat="1" x14ac:dyDescent="0.25">
      <c r="A9" s="67"/>
      <c r="B9" s="67"/>
      <c r="C9" s="67"/>
      <c r="D9" s="3">
        <v>1</v>
      </c>
      <c r="E9" s="3">
        <v>2</v>
      </c>
      <c r="F9" s="3">
        <v>3</v>
      </c>
      <c r="G9" s="3">
        <v>4</v>
      </c>
      <c r="H9" s="3">
        <v>5</v>
      </c>
      <c r="I9" s="3" t="s">
        <v>9</v>
      </c>
      <c r="J9" s="67"/>
      <c r="K9" s="67"/>
      <c r="L9" s="67"/>
      <c r="M9" s="67"/>
      <c r="N9" s="71"/>
    </row>
    <row r="10" spans="1:15" s="16" customFormat="1" x14ac:dyDescent="0.25">
      <c r="A10" s="9" t="s">
        <v>26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5" s="16" customFormat="1" x14ac:dyDescent="0.25">
      <c r="A11" s="5"/>
      <c r="B11" s="5">
        <v>9</v>
      </c>
      <c r="C11" s="5"/>
      <c r="D11" s="5">
        <v>29</v>
      </c>
      <c r="E11" s="5">
        <v>29</v>
      </c>
      <c r="F11" s="5">
        <v>29</v>
      </c>
      <c r="G11" s="5">
        <v>29</v>
      </c>
      <c r="H11" s="5">
        <v>30</v>
      </c>
      <c r="I11" s="14">
        <v>30</v>
      </c>
      <c r="J11" s="6">
        <f>ROUND(K11/5,1)</f>
        <v>29.2</v>
      </c>
      <c r="K11" s="6">
        <f>D11+E11+F11+G11+H11</f>
        <v>146</v>
      </c>
      <c r="L11" s="7"/>
      <c r="M11" s="6">
        <f>K11-L11</f>
        <v>146</v>
      </c>
      <c r="N11" s="8">
        <v>2</v>
      </c>
      <c r="O11" s="16" t="s">
        <v>70</v>
      </c>
    </row>
    <row r="12" spans="1:15" s="16" customFormat="1" x14ac:dyDescent="0.25">
      <c r="A12" s="9" t="s">
        <v>28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s="16" customFormat="1" x14ac:dyDescent="0.25">
      <c r="A13" s="5"/>
      <c r="B13" s="5">
        <v>10</v>
      </c>
      <c r="C13" s="5"/>
      <c r="D13" s="5">
        <v>29</v>
      </c>
      <c r="E13" s="5">
        <v>29</v>
      </c>
      <c r="F13" s="5">
        <v>29</v>
      </c>
      <c r="G13" s="5">
        <v>28</v>
      </c>
      <c r="H13" s="5">
        <v>29</v>
      </c>
      <c r="I13" s="14">
        <v>29</v>
      </c>
      <c r="J13" s="6">
        <f t="shared" ref="J13" si="0">ROUND(K13/5,1)</f>
        <v>28.8</v>
      </c>
      <c r="K13" s="6">
        <f t="shared" ref="K13" si="1">D13+E13+F13+G13+H13</f>
        <v>144</v>
      </c>
      <c r="L13" s="7"/>
      <c r="M13" s="6">
        <f t="shared" ref="M13" si="2">K13-L13</f>
        <v>144</v>
      </c>
      <c r="N13" s="8">
        <v>2</v>
      </c>
      <c r="O13" s="16" t="s">
        <v>53</v>
      </c>
    </row>
    <row r="14" spans="1:15" s="16" customFormat="1" ht="15.75" thickBot="1" x14ac:dyDescent="0.3"/>
    <row r="15" spans="1:15" s="16" customFormat="1" ht="15.75" thickBot="1" x14ac:dyDescent="0.3">
      <c r="A15" s="10"/>
      <c r="C15" s="11" t="s">
        <v>12</v>
      </c>
    </row>
    <row r="16" spans="1:15" s="16" customFormat="1" ht="15.75" thickBot="1" x14ac:dyDescent="0.3">
      <c r="A16" s="12"/>
      <c r="C16" s="11" t="s">
        <v>13</v>
      </c>
    </row>
    <row r="17" spans="3:3" s="16" customFormat="1" x14ac:dyDescent="0.25">
      <c r="C17" s="16" t="s">
        <v>11</v>
      </c>
    </row>
  </sheetData>
  <mergeCells count="10">
    <mergeCell ref="K8:K9"/>
    <mergeCell ref="L8:L9"/>
    <mergeCell ref="M8:M9"/>
    <mergeCell ref="N8:N9"/>
    <mergeCell ref="F6:H6"/>
    <mergeCell ref="A8:A9"/>
    <mergeCell ref="B8:B9"/>
    <mergeCell ref="C8:C9"/>
    <mergeCell ref="D8:I8"/>
    <mergeCell ref="J8:J9"/>
  </mergeCells>
  <conditionalFormatting sqref="D11:H11">
    <cfRule type="cellIs" dxfId="120" priority="19" operator="greaterThanOrEqual">
      <formula>#REF!+3</formula>
    </cfRule>
    <cfRule type="cellIs" dxfId="119" priority="20" operator="lessThanOrEqual">
      <formula>#REF!-3</formula>
    </cfRule>
  </conditionalFormatting>
  <conditionalFormatting sqref="D13:H13">
    <cfRule type="cellIs" dxfId="118" priority="13" operator="greaterThanOrEqual">
      <formula>#REF!+3</formula>
    </cfRule>
    <cfRule type="cellIs" dxfId="117" priority="14" operator="lessThanOrEqual">
      <formula>#REF!-3</formula>
    </cfRule>
  </conditionalFormatting>
  <conditionalFormatting sqref="D11:H11">
    <cfRule type="cellIs" dxfId="116" priority="2" operator="lessThan">
      <formula>$J$11-3</formula>
    </cfRule>
    <cfRule type="cellIs" dxfId="115" priority="4" operator="greaterThan">
      <formula>$J$11+3</formula>
    </cfRule>
  </conditionalFormatting>
  <conditionalFormatting sqref="D13:H13">
    <cfRule type="cellIs" dxfId="114" priority="1" operator="lessThan">
      <formula>$J$13-3</formula>
    </cfRule>
    <cfRule type="cellIs" dxfId="113" priority="3" operator="greaterThan">
      <formula>$J$13+3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6"/>
  <sheetViews>
    <sheetView workbookViewId="0">
      <selection activeCell="E28" sqref="E28"/>
    </sheetView>
  </sheetViews>
  <sheetFormatPr defaultRowHeight="15" x14ac:dyDescent="0.25"/>
  <cols>
    <col min="3" max="3" width="17" customWidth="1"/>
    <col min="13" max="13" width="10.140625" customWidth="1"/>
  </cols>
  <sheetData>
    <row r="1" spans="1:15" s="37" customFormat="1" ht="15.75" x14ac:dyDescent="0.25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20" customFormat="1" ht="12.7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5" s="20" customFormat="1" ht="12.75" x14ac:dyDescent="0.2">
      <c r="A3" s="21" t="s">
        <v>0</v>
      </c>
      <c r="B3" s="22">
        <v>1</v>
      </c>
      <c r="C3" s="72" t="s">
        <v>14</v>
      </c>
      <c r="D3" s="72"/>
      <c r="E3" s="22">
        <v>5</v>
      </c>
      <c r="F3" s="65" t="s">
        <v>19</v>
      </c>
      <c r="G3" s="65"/>
      <c r="H3" s="65"/>
      <c r="I3" s="23"/>
      <c r="J3" s="23"/>
      <c r="K3" s="22"/>
      <c r="L3" s="22"/>
      <c r="M3" s="22"/>
      <c r="N3" s="19"/>
    </row>
    <row r="4" spans="1:15" s="20" customFormat="1" ht="12.75" x14ac:dyDescent="0.2">
      <c r="A4" s="21"/>
      <c r="B4" s="22">
        <v>2</v>
      </c>
      <c r="C4" s="72" t="s">
        <v>20</v>
      </c>
      <c r="D4" s="72"/>
      <c r="E4" s="22"/>
      <c r="F4" s="65" t="s">
        <v>31</v>
      </c>
      <c r="G4" s="65"/>
      <c r="H4" s="65"/>
      <c r="I4" s="23"/>
      <c r="J4" s="23"/>
      <c r="K4" s="22"/>
      <c r="L4" s="22"/>
      <c r="M4" s="22"/>
      <c r="N4" s="19"/>
    </row>
    <row r="5" spans="1:15" s="20" customFormat="1" ht="12.75" x14ac:dyDescent="0.2">
      <c r="A5" s="21"/>
      <c r="B5" s="22">
        <v>3</v>
      </c>
      <c r="C5" s="72" t="s">
        <v>17</v>
      </c>
      <c r="D5" s="72"/>
      <c r="E5" s="22"/>
      <c r="F5" s="65"/>
      <c r="G5" s="65"/>
      <c r="H5" s="65"/>
      <c r="I5" s="22"/>
      <c r="J5" s="19"/>
      <c r="K5" s="19"/>
      <c r="L5" s="19"/>
      <c r="M5" s="19"/>
      <c r="N5" s="21"/>
    </row>
    <row r="6" spans="1:15" s="20" customFormat="1" ht="12.75" x14ac:dyDescent="0.2">
      <c r="A6" s="21"/>
      <c r="B6" s="22">
        <v>4</v>
      </c>
      <c r="C6" s="22" t="s">
        <v>15</v>
      </c>
      <c r="D6" s="22"/>
      <c r="E6" s="22"/>
      <c r="F6" s="65"/>
      <c r="G6" s="65"/>
      <c r="H6" s="65"/>
      <c r="I6" s="22"/>
      <c r="J6" s="19"/>
      <c r="K6" s="22"/>
      <c r="L6" s="19"/>
      <c r="M6" s="19"/>
      <c r="N6" s="21"/>
    </row>
    <row r="7" spans="1:15" s="20" customFormat="1" ht="12.75" x14ac:dyDescent="0.2">
      <c r="A7" s="21"/>
      <c r="B7" s="22"/>
      <c r="C7" s="22"/>
      <c r="D7" s="22"/>
      <c r="E7" s="22"/>
      <c r="F7" s="22"/>
      <c r="G7" s="22"/>
      <c r="H7" s="22"/>
      <c r="I7" s="22"/>
      <c r="J7" s="19"/>
      <c r="K7" s="22"/>
      <c r="L7" s="19"/>
      <c r="M7" s="19"/>
      <c r="N7" s="21"/>
    </row>
    <row r="8" spans="1:15" s="2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58" t="s">
        <v>3</v>
      </c>
      <c r="K8" s="58" t="s">
        <v>4</v>
      </c>
      <c r="L8" s="58" t="s">
        <v>5</v>
      </c>
      <c r="M8" s="58" t="s">
        <v>6</v>
      </c>
      <c r="N8" s="56" t="s">
        <v>7</v>
      </c>
    </row>
    <row r="9" spans="1:15" s="2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59"/>
      <c r="K9" s="59"/>
      <c r="L9" s="59"/>
      <c r="M9" s="59"/>
      <c r="N9" s="57"/>
    </row>
    <row r="10" spans="1:15" s="45" customFormat="1" ht="12.75" x14ac:dyDescent="0.2">
      <c r="A10" s="25" t="s">
        <v>44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5" s="45" customFormat="1" ht="12.75" x14ac:dyDescent="0.2">
      <c r="A11" s="27"/>
      <c r="B11" s="27">
        <v>5</v>
      </c>
      <c r="C11" s="27"/>
      <c r="D11" s="27">
        <v>29</v>
      </c>
      <c r="E11" s="27">
        <v>29</v>
      </c>
      <c r="F11" s="27">
        <v>29</v>
      </c>
      <c r="G11" s="27">
        <v>29</v>
      </c>
      <c r="H11" s="27">
        <v>30</v>
      </c>
      <c r="I11" s="27">
        <v>29</v>
      </c>
      <c r="J11" s="28">
        <f>ROUND(K11/5,1)</f>
        <v>29.2</v>
      </c>
      <c r="K11" s="28">
        <f>D11+E11+F11+G11+H11</f>
        <v>146</v>
      </c>
      <c r="L11" s="29"/>
      <c r="M11" s="28">
        <f t="shared" ref="M11" si="0">K11-L11</f>
        <v>146</v>
      </c>
      <c r="N11" s="30">
        <v>2</v>
      </c>
      <c r="O11" s="45" t="s">
        <v>54</v>
      </c>
    </row>
    <row r="12" spans="1:15" s="20" customFormat="1" ht="12.75" x14ac:dyDescent="0.2">
      <c r="A12" s="25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s="20" customFormat="1" ht="12.75" x14ac:dyDescent="0.2">
      <c r="A13" s="27"/>
      <c r="B13" s="27">
        <v>7</v>
      </c>
      <c r="C13" s="27"/>
      <c r="D13" s="27">
        <v>30</v>
      </c>
      <c r="E13" s="27">
        <v>30</v>
      </c>
      <c r="F13" s="27">
        <v>30</v>
      </c>
      <c r="G13" s="27">
        <v>30</v>
      </c>
      <c r="H13" s="27">
        <v>30</v>
      </c>
      <c r="I13" s="27">
        <v>30</v>
      </c>
      <c r="J13" s="28">
        <f>ROUND(K13/5,1)</f>
        <v>30</v>
      </c>
      <c r="K13" s="28">
        <f>D13+E13+F13+G13+H13</f>
        <v>150</v>
      </c>
      <c r="L13" s="29"/>
      <c r="M13" s="28">
        <f t="shared" ref="M13:M14" si="1">K13-L13</f>
        <v>150</v>
      </c>
      <c r="N13" s="30">
        <v>1</v>
      </c>
      <c r="O13" s="20" t="s">
        <v>69</v>
      </c>
    </row>
    <row r="14" spans="1:15" s="20" customFormat="1" ht="12.75" x14ac:dyDescent="0.2">
      <c r="A14" s="27"/>
      <c r="B14" s="27">
        <v>9</v>
      </c>
      <c r="C14" s="27"/>
      <c r="D14" s="27">
        <v>28</v>
      </c>
      <c r="E14" s="27">
        <v>29</v>
      </c>
      <c r="F14" s="27">
        <v>28</v>
      </c>
      <c r="G14" s="27">
        <v>27</v>
      </c>
      <c r="H14" s="27">
        <v>28</v>
      </c>
      <c r="I14" s="27">
        <v>27</v>
      </c>
      <c r="J14" s="28">
        <f>ROUND(K14/5,1)</f>
        <v>28</v>
      </c>
      <c r="K14" s="28">
        <f>D14+E14+F14+G14+H14</f>
        <v>140</v>
      </c>
      <c r="L14" s="29"/>
      <c r="M14" s="28">
        <f t="shared" si="1"/>
        <v>140</v>
      </c>
      <c r="N14" s="30">
        <v>2</v>
      </c>
      <c r="O14" s="20" t="s">
        <v>53</v>
      </c>
    </row>
    <row r="15" spans="1:15" s="20" customFormat="1" ht="13.5" thickBot="1" x14ac:dyDescent="0.25"/>
    <row r="16" spans="1:15" s="20" customFormat="1" ht="13.5" thickBot="1" x14ac:dyDescent="0.25">
      <c r="A16" s="31"/>
      <c r="C16" s="32" t="s">
        <v>32</v>
      </c>
    </row>
    <row r="17" spans="1:3" s="20" customFormat="1" ht="13.5" thickBot="1" x14ac:dyDescent="0.25">
      <c r="A17" s="33"/>
      <c r="C17" s="32" t="s">
        <v>33</v>
      </c>
    </row>
    <row r="18" spans="1:3" s="20" customFormat="1" ht="12.75" x14ac:dyDescent="0.2">
      <c r="C18" s="20" t="s">
        <v>11</v>
      </c>
    </row>
    <row r="19" spans="1:3" s="20" customFormat="1" ht="12.75" x14ac:dyDescent="0.2"/>
    <row r="20" spans="1:3" s="20" customFormat="1" ht="12.75" x14ac:dyDescent="0.2"/>
    <row r="21" spans="1:3" s="20" customFormat="1" ht="12.75" x14ac:dyDescent="0.2"/>
    <row r="22" spans="1:3" s="20" customFormat="1" ht="12.75" x14ac:dyDescent="0.2"/>
    <row r="23" spans="1:3" s="34" customFormat="1" ht="12.75" x14ac:dyDescent="0.2"/>
    <row r="24" spans="1:3" s="34" customFormat="1" ht="12.75" x14ac:dyDescent="0.2"/>
    <row r="25" spans="1:3" s="34" customFormat="1" ht="12.75" x14ac:dyDescent="0.2"/>
    <row r="26" spans="1:3" s="34" customFormat="1" ht="12.75" x14ac:dyDescent="0.2"/>
  </sheetData>
  <mergeCells count="16">
    <mergeCell ref="C3:D3"/>
    <mergeCell ref="F3:H3"/>
    <mergeCell ref="C4:D4"/>
    <mergeCell ref="F4:H4"/>
    <mergeCell ref="C5:D5"/>
    <mergeCell ref="F5:H5"/>
    <mergeCell ref="F6:H6"/>
    <mergeCell ref="A8:A9"/>
    <mergeCell ref="B8:B9"/>
    <mergeCell ref="C8:C9"/>
    <mergeCell ref="D8:I8"/>
    <mergeCell ref="J8:J9"/>
    <mergeCell ref="K8:K9"/>
    <mergeCell ref="L8:L9"/>
    <mergeCell ref="M8:M9"/>
    <mergeCell ref="N8:N9"/>
  </mergeCells>
  <conditionalFormatting sqref="D13:H13">
    <cfRule type="cellIs" dxfId="112" priority="43" operator="greaterThanOrEqual">
      <formula>$J$13+3</formula>
    </cfRule>
    <cfRule type="cellIs" dxfId="111" priority="44" operator="lessThanOrEqual">
      <formula>$J$13-3</formula>
    </cfRule>
  </conditionalFormatting>
  <conditionalFormatting sqref="D14:H14">
    <cfRule type="cellIs" dxfId="110" priority="41" operator="greaterThanOrEqual">
      <formula>$J$14+3</formula>
    </cfRule>
    <cfRule type="cellIs" dxfId="109" priority="42" operator="lessThanOrEqual">
      <formula>$J$14-3</formula>
    </cfRule>
  </conditionalFormatting>
  <conditionalFormatting sqref="D11:H11">
    <cfRule type="cellIs" dxfId="108" priority="3" operator="greaterThanOrEqual">
      <formula>$J$13+3</formula>
    </cfRule>
    <cfRule type="cellIs" dxfId="107" priority="4" operator="lessThanOrEqual">
      <formula>$J$13-3</formula>
    </cfRule>
    <cfRule type="cellIs" dxfId="106" priority="2" operator="greaterThan">
      <formula>$J$11+3</formula>
    </cfRule>
    <cfRule type="cellIs" dxfId="105" priority="1" operator="lessThan">
      <formula>$J$11-3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workbookViewId="0">
      <selection activeCell="G27" sqref="G27"/>
    </sheetView>
  </sheetViews>
  <sheetFormatPr defaultRowHeight="15" x14ac:dyDescent="0.25"/>
  <cols>
    <col min="3" max="3" width="17" customWidth="1"/>
  </cols>
  <sheetData>
    <row r="1" spans="1:15" x14ac:dyDescent="0.25">
      <c r="A1" s="1" t="s">
        <v>36</v>
      </c>
      <c r="B1" s="2"/>
      <c r="C1" s="2"/>
      <c r="D1" s="2"/>
      <c r="E1" s="2"/>
      <c r="F1" s="2"/>
      <c r="G1" s="2"/>
      <c r="H1" s="2"/>
      <c r="I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s="45" customFormat="1" ht="12.75" x14ac:dyDescent="0.2">
      <c r="A3" s="21" t="s">
        <v>0</v>
      </c>
      <c r="B3" s="46">
        <v>1</v>
      </c>
      <c r="C3" s="72" t="s">
        <v>14</v>
      </c>
      <c r="D3" s="72"/>
      <c r="E3" s="46">
        <v>4</v>
      </c>
      <c r="F3" s="46" t="s">
        <v>15</v>
      </c>
      <c r="G3" s="46"/>
      <c r="H3" s="46"/>
      <c r="I3" s="23"/>
      <c r="J3" s="46"/>
      <c r="K3" s="46"/>
      <c r="L3" s="46"/>
      <c r="M3" s="19"/>
    </row>
    <row r="4" spans="1:15" s="45" customFormat="1" ht="12.75" x14ac:dyDescent="0.2">
      <c r="A4" s="21"/>
      <c r="B4" s="46">
        <v>2</v>
      </c>
      <c r="C4" s="72" t="s">
        <v>20</v>
      </c>
      <c r="D4" s="72"/>
      <c r="E4" s="46">
        <v>5</v>
      </c>
      <c r="F4" s="46" t="s">
        <v>19</v>
      </c>
      <c r="G4" s="46"/>
      <c r="H4" s="46"/>
      <c r="I4" s="23"/>
      <c r="J4" s="46"/>
      <c r="K4" s="46"/>
      <c r="L4" s="46"/>
      <c r="M4" s="19"/>
    </row>
    <row r="5" spans="1:15" s="45" customFormat="1" ht="12.75" x14ac:dyDescent="0.2">
      <c r="A5" s="21"/>
      <c r="B5" s="46">
        <v>3</v>
      </c>
      <c r="C5" s="72" t="s">
        <v>17</v>
      </c>
      <c r="D5" s="72"/>
      <c r="E5" s="46"/>
      <c r="F5" s="46" t="s">
        <v>40</v>
      </c>
      <c r="G5" s="46"/>
      <c r="H5" s="46"/>
      <c r="I5" s="46"/>
      <c r="J5" s="19"/>
      <c r="K5" s="19"/>
      <c r="L5" s="19"/>
      <c r="M5" s="21"/>
    </row>
    <row r="6" spans="1:15" s="45" customFormat="1" ht="12.75" x14ac:dyDescent="0.2">
      <c r="A6" s="21"/>
      <c r="B6" s="46"/>
      <c r="C6" s="46"/>
      <c r="D6" s="46"/>
      <c r="E6" s="46"/>
      <c r="F6" s="46"/>
      <c r="G6" s="46"/>
      <c r="H6" s="46"/>
      <c r="I6" s="46"/>
      <c r="J6" s="46"/>
      <c r="K6" s="19"/>
      <c r="L6" s="19"/>
      <c r="M6" s="21"/>
    </row>
    <row r="8" spans="1:15" s="13" customFormat="1" x14ac:dyDescent="0.25">
      <c r="A8" s="66"/>
      <c r="B8" s="66" t="s">
        <v>1</v>
      </c>
      <c r="C8" s="66" t="s">
        <v>2</v>
      </c>
      <c r="D8" s="68" t="s">
        <v>0</v>
      </c>
      <c r="E8" s="69"/>
      <c r="F8" s="69"/>
      <c r="G8" s="69"/>
      <c r="H8" s="69"/>
      <c r="I8" s="69"/>
      <c r="J8" s="66" t="s">
        <v>3</v>
      </c>
      <c r="K8" s="66" t="s">
        <v>4</v>
      </c>
      <c r="L8" s="66" t="s">
        <v>5</v>
      </c>
      <c r="M8" s="66" t="s">
        <v>6</v>
      </c>
      <c r="N8" s="70" t="s">
        <v>7</v>
      </c>
    </row>
    <row r="9" spans="1:15" s="13" customFormat="1" x14ac:dyDescent="0.25">
      <c r="A9" s="67"/>
      <c r="B9" s="67"/>
      <c r="C9" s="67"/>
      <c r="D9" s="3">
        <v>1</v>
      </c>
      <c r="E9" s="3">
        <v>2</v>
      </c>
      <c r="F9" s="3">
        <v>3</v>
      </c>
      <c r="G9" s="3">
        <v>4</v>
      </c>
      <c r="H9" s="3">
        <v>5</v>
      </c>
      <c r="I9" s="3" t="s">
        <v>9</v>
      </c>
      <c r="J9" s="67"/>
      <c r="K9" s="67"/>
      <c r="L9" s="67"/>
      <c r="M9" s="67"/>
      <c r="N9" s="71"/>
    </row>
    <row r="10" spans="1:15" s="13" customFormat="1" x14ac:dyDescent="0.25">
      <c r="A10" s="9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5" s="41" customFormat="1" x14ac:dyDescent="0.25">
      <c r="A11" s="5"/>
      <c r="B11" s="5">
        <v>48</v>
      </c>
      <c r="C11" s="5"/>
      <c r="D11" s="5">
        <v>29</v>
      </c>
      <c r="E11" s="5">
        <v>30</v>
      </c>
      <c r="F11" s="5">
        <v>29</v>
      </c>
      <c r="G11" s="5">
        <v>29</v>
      </c>
      <c r="H11" s="5">
        <v>30</v>
      </c>
      <c r="I11" s="14">
        <v>30</v>
      </c>
      <c r="J11" s="6">
        <f>ROUND(K11/5,1)</f>
        <v>29.4</v>
      </c>
      <c r="K11" s="6">
        <f>D11+E11+F11+G11+H11</f>
        <v>147</v>
      </c>
      <c r="L11" s="7"/>
      <c r="M11" s="6">
        <f t="shared" ref="M11:M13" si="0">K11-L11</f>
        <v>147</v>
      </c>
      <c r="N11" s="8">
        <v>2</v>
      </c>
      <c r="O11" s="41" t="s">
        <v>52</v>
      </c>
    </row>
    <row r="12" spans="1:15" s="44" customFormat="1" x14ac:dyDescent="0.25">
      <c r="A12" s="5"/>
      <c r="B12" s="5">
        <v>49</v>
      </c>
      <c r="C12" s="5"/>
      <c r="D12" s="5">
        <v>28</v>
      </c>
      <c r="E12" s="5">
        <v>28</v>
      </c>
      <c r="F12" s="5">
        <v>28</v>
      </c>
      <c r="G12" s="5">
        <v>28</v>
      </c>
      <c r="H12" s="5">
        <v>28</v>
      </c>
      <c r="I12" s="14">
        <v>25</v>
      </c>
      <c r="J12" s="6">
        <f t="shared" ref="J12:J17" si="1">ROUND(K12/5,1)</f>
        <v>28</v>
      </c>
      <c r="K12" s="6">
        <f>D12+E12+F12+G12+H12</f>
        <v>140</v>
      </c>
      <c r="L12" s="7"/>
      <c r="M12" s="6">
        <f t="shared" ref="M12" si="2">K12-L12</f>
        <v>140</v>
      </c>
      <c r="N12" s="8">
        <v>3</v>
      </c>
      <c r="O12" s="44" t="s">
        <v>77</v>
      </c>
    </row>
    <row r="13" spans="1:15" s="41" customFormat="1" x14ac:dyDescent="0.25">
      <c r="A13" s="5"/>
      <c r="B13" s="5">
        <v>10</v>
      </c>
      <c r="C13" s="5"/>
      <c r="D13" s="5">
        <v>30</v>
      </c>
      <c r="E13" s="5">
        <v>29</v>
      </c>
      <c r="F13" s="5">
        <v>30</v>
      </c>
      <c r="G13" s="5">
        <v>30</v>
      </c>
      <c r="H13" s="5">
        <v>29</v>
      </c>
      <c r="I13" s="14">
        <v>28</v>
      </c>
      <c r="J13" s="6">
        <f t="shared" si="1"/>
        <v>29.6</v>
      </c>
      <c r="K13" s="6">
        <f>D13+E13+F13+G13+H13</f>
        <v>148</v>
      </c>
      <c r="L13" s="7"/>
      <c r="M13" s="6">
        <f t="shared" si="0"/>
        <v>148</v>
      </c>
      <c r="N13" s="8">
        <v>1</v>
      </c>
      <c r="O13" s="41" t="s">
        <v>76</v>
      </c>
    </row>
    <row r="14" spans="1:15" s="41" customFormat="1" x14ac:dyDescent="0.25">
      <c r="A14" s="9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s="13" customFormat="1" x14ac:dyDescent="0.25">
      <c r="A15" s="5"/>
      <c r="B15" s="5">
        <v>51</v>
      </c>
      <c r="C15" s="5"/>
      <c r="D15" s="5">
        <v>29</v>
      </c>
      <c r="E15" s="5">
        <v>29</v>
      </c>
      <c r="F15" s="5">
        <v>28</v>
      </c>
      <c r="G15" s="5">
        <v>27</v>
      </c>
      <c r="H15" s="5">
        <v>28</v>
      </c>
      <c r="I15" s="14">
        <v>25</v>
      </c>
      <c r="J15" s="6">
        <f t="shared" si="1"/>
        <v>28.2</v>
      </c>
      <c r="K15" s="6">
        <f>D15+E15+F15+G15+H15</f>
        <v>141</v>
      </c>
      <c r="L15" s="7"/>
      <c r="M15" s="6">
        <f t="shared" ref="M15:M17" si="3">K15-L15</f>
        <v>141</v>
      </c>
      <c r="N15" s="8">
        <v>2</v>
      </c>
      <c r="O15" s="13" t="s">
        <v>55</v>
      </c>
    </row>
    <row r="16" spans="1:15" s="13" customFormat="1" x14ac:dyDescent="0.25">
      <c r="A16" s="9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 s="13" customFormat="1" x14ac:dyDescent="0.25">
      <c r="A17" s="5"/>
      <c r="B17" s="5">
        <v>52</v>
      </c>
      <c r="C17" s="5"/>
      <c r="D17" s="5">
        <v>29</v>
      </c>
      <c r="E17" s="5">
        <v>29</v>
      </c>
      <c r="F17" s="5">
        <v>28</v>
      </c>
      <c r="G17" s="5">
        <v>27</v>
      </c>
      <c r="H17" s="5">
        <v>29</v>
      </c>
      <c r="I17" s="14">
        <v>27</v>
      </c>
      <c r="J17" s="6">
        <f t="shared" si="1"/>
        <v>28.4</v>
      </c>
      <c r="K17" s="6">
        <f>D17+E17+F17+G17+H17</f>
        <v>142</v>
      </c>
      <c r="L17" s="7"/>
      <c r="M17" s="6">
        <f t="shared" si="3"/>
        <v>142</v>
      </c>
      <c r="N17" s="8">
        <v>2</v>
      </c>
      <c r="O17" s="13" t="s">
        <v>51</v>
      </c>
    </row>
    <row r="18" spans="1:15" s="13" customFormat="1" ht="15.75" thickBot="1" x14ac:dyDescent="0.3"/>
    <row r="19" spans="1:15" s="13" customFormat="1" ht="15.75" thickBot="1" x14ac:dyDescent="0.3">
      <c r="A19" s="10"/>
      <c r="C19" s="11" t="s">
        <v>12</v>
      </c>
    </row>
    <row r="20" spans="1:15" s="13" customFormat="1" ht="15.75" thickBot="1" x14ac:dyDescent="0.3">
      <c r="A20" s="12"/>
      <c r="C20" s="11" t="s">
        <v>13</v>
      </c>
    </row>
    <row r="21" spans="1:15" s="13" customFormat="1" x14ac:dyDescent="0.25">
      <c r="C21" s="13" t="s">
        <v>11</v>
      </c>
    </row>
    <row r="22" spans="1:15" s="13" customFormat="1" x14ac:dyDescent="0.25"/>
  </sheetData>
  <mergeCells count="12">
    <mergeCell ref="C4:D4"/>
    <mergeCell ref="C5:D5"/>
    <mergeCell ref="C3:D3"/>
    <mergeCell ref="K8:K9"/>
    <mergeCell ref="L8:L9"/>
    <mergeCell ref="M8:M9"/>
    <mergeCell ref="N8:N9"/>
    <mergeCell ref="A8:A9"/>
    <mergeCell ref="B8:B9"/>
    <mergeCell ref="C8:C9"/>
    <mergeCell ref="D8:I8"/>
    <mergeCell ref="J8:J9"/>
  </mergeCells>
  <conditionalFormatting sqref="D15:H15">
    <cfRule type="cellIs" dxfId="104" priority="129" operator="greaterThanOrEqual">
      <formula>$J$15+3</formula>
    </cfRule>
    <cfRule type="cellIs" dxfId="103" priority="130" operator="lessThanOrEqual">
      <formula>$J$15-3</formula>
    </cfRule>
  </conditionalFormatting>
  <conditionalFormatting sqref="D17:H17">
    <cfRule type="cellIs" dxfId="102" priority="127" operator="greaterThanOrEqual">
      <formula>$J$17+3</formula>
    </cfRule>
    <cfRule type="cellIs" dxfId="101" priority="128" operator="lessThanOrEqual">
      <formula>$J$17-3</formula>
    </cfRule>
  </conditionalFormatting>
  <conditionalFormatting sqref="D11:H11">
    <cfRule type="cellIs" dxfId="100" priority="27" operator="greaterThanOrEqual">
      <formula>$J$15+3</formula>
    </cfRule>
    <cfRule type="cellIs" dxfId="99" priority="28" operator="lessThanOrEqual">
      <formula>$J$15-3</formula>
    </cfRule>
    <cfRule type="cellIs" dxfId="98" priority="6" operator="greaterThan">
      <formula>$J$11+3</formula>
    </cfRule>
    <cfRule type="cellIs" dxfId="97" priority="5" operator="lessThan">
      <formula>$J$11-3</formula>
    </cfRule>
  </conditionalFormatting>
  <conditionalFormatting sqref="D13:H13">
    <cfRule type="cellIs" dxfId="96" priority="25" operator="greaterThanOrEqual">
      <formula>$J$17+3</formula>
    </cfRule>
    <cfRule type="cellIs" dxfId="95" priority="26" operator="lessThanOrEqual">
      <formula>$J$17-3</formula>
    </cfRule>
    <cfRule type="cellIs" dxfId="94" priority="2" operator="greaterThan">
      <formula>$J$13+3</formula>
    </cfRule>
    <cfRule type="cellIs" dxfId="93" priority="1" operator="lessThan">
      <formula>$J$13-3</formula>
    </cfRule>
  </conditionalFormatting>
  <conditionalFormatting sqref="D12:H12">
    <cfRule type="cellIs" dxfId="92" priority="9" operator="greaterThanOrEqual">
      <formula>$J$17+3</formula>
    </cfRule>
    <cfRule type="cellIs" dxfId="91" priority="10" operator="lessThanOrEqual">
      <formula>$J$17-3</formula>
    </cfRule>
    <cfRule type="cellIs" dxfId="90" priority="4" operator="greaterThan">
      <formula>$J$12+3</formula>
    </cfRule>
    <cfRule type="cellIs" dxfId="89" priority="3" operator="lessThan">
      <formula>$J$12-3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3"/>
  <sheetViews>
    <sheetView workbookViewId="0">
      <selection activeCell="E30" sqref="E30"/>
    </sheetView>
  </sheetViews>
  <sheetFormatPr defaultRowHeight="15" x14ac:dyDescent="0.25"/>
  <cols>
    <col min="10" max="11" width="10.28515625" bestFit="1" customWidth="1"/>
  </cols>
  <sheetData>
    <row r="1" spans="1:15" s="41" customForma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4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0" customFormat="1" ht="12.75" x14ac:dyDescent="0.2">
      <c r="A3" s="19"/>
      <c r="B3" s="19"/>
      <c r="C3" s="19"/>
      <c r="D3" s="19"/>
      <c r="E3" s="19"/>
      <c r="F3" s="19"/>
      <c r="G3" s="19"/>
      <c r="H3" s="19"/>
      <c r="I3" s="19"/>
    </row>
    <row r="4" spans="1:15" s="45" customFormat="1" ht="12.75" x14ac:dyDescent="0.2">
      <c r="A4" s="21" t="s">
        <v>0</v>
      </c>
      <c r="B4" s="46">
        <v>1</v>
      </c>
      <c r="C4" s="72" t="s">
        <v>16</v>
      </c>
      <c r="D4" s="72"/>
      <c r="E4" s="46">
        <v>4</v>
      </c>
      <c r="F4" s="46" t="s">
        <v>15</v>
      </c>
      <c r="G4" s="46"/>
      <c r="H4" s="46"/>
      <c r="I4" s="23"/>
      <c r="J4" s="46"/>
      <c r="K4" s="46"/>
      <c r="L4" s="46"/>
      <c r="M4" s="19"/>
    </row>
    <row r="5" spans="1:15" s="45" customFormat="1" ht="12.75" x14ac:dyDescent="0.2">
      <c r="A5" s="21"/>
      <c r="B5" s="46">
        <v>2</v>
      </c>
      <c r="C5" s="72" t="s">
        <v>20</v>
      </c>
      <c r="D5" s="72"/>
      <c r="E5" s="46">
        <v>5</v>
      </c>
      <c r="F5" s="46" t="s">
        <v>19</v>
      </c>
      <c r="G5" s="46"/>
      <c r="H5" s="46"/>
      <c r="I5" s="23"/>
      <c r="J5" s="46"/>
      <c r="K5" s="46"/>
      <c r="L5" s="46"/>
      <c r="M5" s="19"/>
    </row>
    <row r="6" spans="1:15" s="45" customFormat="1" ht="12.75" x14ac:dyDescent="0.2">
      <c r="A6" s="21"/>
      <c r="B6" s="46">
        <v>3</v>
      </c>
      <c r="C6" s="72" t="s">
        <v>17</v>
      </c>
      <c r="D6" s="72"/>
      <c r="E6" s="46"/>
      <c r="F6" s="46" t="s">
        <v>31</v>
      </c>
      <c r="G6" s="46"/>
      <c r="H6" s="46"/>
      <c r="I6" s="46"/>
      <c r="J6" s="19"/>
      <c r="K6" s="19"/>
      <c r="L6" s="19"/>
      <c r="M6" s="21"/>
    </row>
    <row r="7" spans="1:15" s="40" customFormat="1" ht="12.75" x14ac:dyDescent="0.2">
      <c r="A7" s="21"/>
      <c r="B7" s="39"/>
      <c r="C7" s="39"/>
      <c r="D7" s="39"/>
      <c r="E7" s="39"/>
      <c r="F7" s="65"/>
      <c r="G7" s="65"/>
      <c r="H7" s="65"/>
      <c r="I7" s="19"/>
    </row>
    <row r="8" spans="1:15" s="4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58" t="s">
        <v>3</v>
      </c>
      <c r="K8" s="58" t="s">
        <v>4</v>
      </c>
      <c r="L8" s="58" t="s">
        <v>5</v>
      </c>
      <c r="M8" s="58" t="s">
        <v>6</v>
      </c>
      <c r="N8" s="56" t="s">
        <v>7</v>
      </c>
    </row>
    <row r="9" spans="1:15" s="4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59"/>
      <c r="K9" s="59"/>
      <c r="L9" s="59"/>
      <c r="M9" s="59"/>
      <c r="N9" s="57"/>
    </row>
    <row r="10" spans="1:15" s="40" customFormat="1" ht="12.75" x14ac:dyDescent="0.2">
      <c r="A10" s="25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5" s="40" customFormat="1" ht="12.75" x14ac:dyDescent="0.2">
      <c r="A11" s="27"/>
      <c r="B11" s="27">
        <v>39</v>
      </c>
      <c r="C11" s="27"/>
      <c r="D11" s="27">
        <v>28</v>
      </c>
      <c r="E11" s="27">
        <v>28</v>
      </c>
      <c r="F11" s="27">
        <v>27</v>
      </c>
      <c r="G11" s="27">
        <v>28</v>
      </c>
      <c r="H11" s="27">
        <v>28</v>
      </c>
      <c r="I11" s="38">
        <v>27</v>
      </c>
      <c r="J11" s="28">
        <f>ROUND(K11/5,1)</f>
        <v>27.8</v>
      </c>
      <c r="K11" s="28">
        <f>D11+E11+F11+G11+H11</f>
        <v>139</v>
      </c>
      <c r="L11" s="29"/>
      <c r="M11" s="28">
        <f t="shared" ref="M11:M18" si="0">K11-L11</f>
        <v>139</v>
      </c>
      <c r="N11" s="30">
        <v>3</v>
      </c>
      <c r="O11" s="40" t="s">
        <v>82</v>
      </c>
    </row>
    <row r="12" spans="1:15" s="40" customFormat="1" ht="12.75" x14ac:dyDescent="0.2">
      <c r="A12" s="27"/>
      <c r="B12" s="27">
        <v>41</v>
      </c>
      <c r="C12" s="27"/>
      <c r="D12" s="27">
        <v>27</v>
      </c>
      <c r="E12" s="27">
        <v>27</v>
      </c>
      <c r="F12" s="27">
        <v>28</v>
      </c>
      <c r="G12" s="27">
        <v>27</v>
      </c>
      <c r="H12" s="27">
        <v>27</v>
      </c>
      <c r="I12" s="38">
        <v>28</v>
      </c>
      <c r="J12" s="28">
        <f t="shared" ref="J12:J18" si="1">ROUND(K12/5,1)</f>
        <v>27.2</v>
      </c>
      <c r="K12" s="28">
        <f t="shared" ref="K12:K18" si="2">D12+E12+F12+G12+H12</f>
        <v>136</v>
      </c>
      <c r="L12" s="29"/>
      <c r="M12" s="28">
        <f t="shared" si="0"/>
        <v>136</v>
      </c>
      <c r="N12" s="30"/>
    </row>
    <row r="13" spans="1:15" s="45" customFormat="1" ht="12.75" x14ac:dyDescent="0.2">
      <c r="A13" s="27"/>
      <c r="B13" s="27">
        <v>42</v>
      </c>
      <c r="C13" s="27"/>
      <c r="D13" s="27">
        <v>29</v>
      </c>
      <c r="E13" s="27">
        <v>30</v>
      </c>
      <c r="F13" s="27">
        <v>30</v>
      </c>
      <c r="G13" s="27">
        <v>29</v>
      </c>
      <c r="H13" s="27">
        <v>30</v>
      </c>
      <c r="I13" s="38">
        <v>30</v>
      </c>
      <c r="J13" s="28">
        <f t="shared" si="1"/>
        <v>29.6</v>
      </c>
      <c r="K13" s="28">
        <f t="shared" ref="K13" si="3">D13+E13+F13+G13+H13</f>
        <v>148</v>
      </c>
      <c r="L13" s="29"/>
      <c r="M13" s="28">
        <f t="shared" ref="M13" si="4">K13-L13</f>
        <v>148</v>
      </c>
      <c r="N13" s="30">
        <v>1</v>
      </c>
      <c r="O13" s="45" t="s">
        <v>80</v>
      </c>
    </row>
    <row r="14" spans="1:15" s="40" customFormat="1" ht="12.75" x14ac:dyDescent="0.2">
      <c r="A14" s="27"/>
      <c r="B14" s="27">
        <v>36</v>
      </c>
      <c r="C14" s="27"/>
      <c r="D14" s="27">
        <v>30</v>
      </c>
      <c r="E14" s="27">
        <v>29</v>
      </c>
      <c r="F14" s="27">
        <v>29</v>
      </c>
      <c r="G14" s="27">
        <v>30</v>
      </c>
      <c r="H14" s="27">
        <v>29</v>
      </c>
      <c r="I14" s="38">
        <v>29</v>
      </c>
      <c r="J14" s="28">
        <f t="shared" si="1"/>
        <v>29.4</v>
      </c>
      <c r="K14" s="28">
        <f t="shared" si="2"/>
        <v>147</v>
      </c>
      <c r="L14" s="29"/>
      <c r="M14" s="28">
        <f t="shared" si="0"/>
        <v>147</v>
      </c>
      <c r="N14" s="30">
        <v>2</v>
      </c>
      <c r="O14" s="40" t="s">
        <v>81</v>
      </c>
    </row>
    <row r="15" spans="1:15" s="40" customFormat="1" ht="12.75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s="40" customFormat="1" ht="12.75" x14ac:dyDescent="0.2">
      <c r="A16" s="27"/>
      <c r="B16" s="27">
        <v>33</v>
      </c>
      <c r="C16" s="27"/>
      <c r="D16" s="27">
        <v>28</v>
      </c>
      <c r="E16" s="27">
        <v>28</v>
      </c>
      <c r="F16" s="27">
        <v>28</v>
      </c>
      <c r="G16" s="27">
        <v>28</v>
      </c>
      <c r="H16" s="27">
        <v>29</v>
      </c>
      <c r="I16" s="38">
        <v>28</v>
      </c>
      <c r="J16" s="28">
        <f t="shared" si="1"/>
        <v>28.2</v>
      </c>
      <c r="K16" s="28">
        <f t="shared" si="2"/>
        <v>141</v>
      </c>
      <c r="L16" s="29"/>
      <c r="M16" s="28">
        <f t="shared" si="0"/>
        <v>141</v>
      </c>
      <c r="N16" s="30">
        <v>3</v>
      </c>
      <c r="O16" s="40" t="s">
        <v>79</v>
      </c>
    </row>
    <row r="17" spans="1:15" s="40" customFormat="1" ht="12.75" x14ac:dyDescent="0.2">
      <c r="A17" s="25" t="s">
        <v>28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5" s="40" customFormat="1" ht="12.75" x14ac:dyDescent="0.2">
      <c r="A18" s="27"/>
      <c r="B18" s="27">
        <v>37</v>
      </c>
      <c r="C18" s="27"/>
      <c r="D18" s="27">
        <v>30</v>
      </c>
      <c r="E18" s="27">
        <v>30</v>
      </c>
      <c r="F18" s="27">
        <v>29</v>
      </c>
      <c r="G18" s="27">
        <v>30</v>
      </c>
      <c r="H18" s="27">
        <v>30</v>
      </c>
      <c r="I18" s="38">
        <v>28</v>
      </c>
      <c r="J18" s="28">
        <f t="shared" si="1"/>
        <v>29.8</v>
      </c>
      <c r="K18" s="28">
        <f t="shared" si="2"/>
        <v>149</v>
      </c>
      <c r="L18" s="29"/>
      <c r="M18" s="28">
        <f t="shared" si="0"/>
        <v>149</v>
      </c>
      <c r="N18" s="30">
        <v>1</v>
      </c>
      <c r="O18" s="40" t="s">
        <v>78</v>
      </c>
    </row>
    <row r="19" spans="1:15" s="40" customFormat="1" ht="13.5" thickBot="1" x14ac:dyDescent="0.25"/>
    <row r="20" spans="1:15" s="40" customFormat="1" ht="13.5" thickBot="1" x14ac:dyDescent="0.25">
      <c r="A20" s="31"/>
      <c r="C20" s="32" t="s">
        <v>32</v>
      </c>
    </row>
    <row r="21" spans="1:15" s="40" customFormat="1" ht="13.5" thickBot="1" x14ac:dyDescent="0.25">
      <c r="A21" s="33"/>
      <c r="C21" s="32" t="s">
        <v>33</v>
      </c>
    </row>
    <row r="22" spans="1:15" s="40" customFormat="1" ht="12.75" x14ac:dyDescent="0.2">
      <c r="C22" s="40" t="s">
        <v>11</v>
      </c>
    </row>
    <row r="23" spans="1:15" s="41" customFormat="1" x14ac:dyDescent="0.25"/>
  </sheetData>
  <mergeCells count="13">
    <mergeCell ref="C4:D4"/>
    <mergeCell ref="C5:D5"/>
    <mergeCell ref="C6:D6"/>
    <mergeCell ref="F7:H7"/>
    <mergeCell ref="K8:K9"/>
    <mergeCell ref="L8:L9"/>
    <mergeCell ref="M8:M9"/>
    <mergeCell ref="N8:N9"/>
    <mergeCell ref="A8:A9"/>
    <mergeCell ref="B8:B9"/>
    <mergeCell ref="C8:C9"/>
    <mergeCell ref="D8:I8"/>
    <mergeCell ref="J8:J9"/>
  </mergeCells>
  <conditionalFormatting sqref="D11:H11">
    <cfRule type="cellIs" dxfId="88" priority="10" operator="lessThan">
      <formula>$J$11-3</formula>
    </cfRule>
    <cfRule type="cellIs" dxfId="87" priority="16" operator="greaterThan">
      <formula>$J$11+3</formula>
    </cfRule>
  </conditionalFormatting>
  <conditionalFormatting sqref="D12:H12">
    <cfRule type="cellIs" dxfId="86" priority="9" operator="lessThan">
      <formula>$J$12-3</formula>
    </cfRule>
    <cfRule type="cellIs" dxfId="85" priority="15" operator="greaterThan">
      <formula>$J$12+3</formula>
    </cfRule>
  </conditionalFormatting>
  <conditionalFormatting sqref="D14:H14">
    <cfRule type="cellIs" dxfId="84" priority="8" operator="lessThan">
      <formula>$J$14-3</formula>
    </cfRule>
    <cfRule type="cellIs" dxfId="83" priority="14" operator="greaterThan">
      <formula>$J$14+3</formula>
    </cfRule>
  </conditionalFormatting>
  <conditionalFormatting sqref="D16:H16">
    <cfRule type="cellIs" dxfId="82" priority="7" operator="lessThan">
      <formula>$J$16-3</formula>
    </cfRule>
    <cfRule type="cellIs" dxfId="81" priority="13" operator="greaterThan">
      <formula>$J$16+3</formula>
    </cfRule>
  </conditionalFormatting>
  <conditionalFormatting sqref="D18:H18">
    <cfRule type="cellIs" dxfId="80" priority="5" operator="lessThan">
      <formula>$J$18-3</formula>
    </cfRule>
    <cfRule type="cellIs" dxfId="79" priority="11" operator="greaterThan">
      <formula>$J$18+3</formula>
    </cfRule>
  </conditionalFormatting>
  <conditionalFormatting sqref="D13:H13">
    <cfRule type="cellIs" dxfId="78" priority="3" operator="lessThan">
      <formula>$J$14-3</formula>
    </cfRule>
    <cfRule type="cellIs" dxfId="77" priority="4" operator="greaterThan">
      <formula>$J$14+3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9"/>
  <sheetViews>
    <sheetView workbookViewId="0">
      <selection activeCell="E19" sqref="E19"/>
    </sheetView>
  </sheetViews>
  <sheetFormatPr defaultRowHeight="15" x14ac:dyDescent="0.25"/>
  <cols>
    <col min="3" max="3" width="17" customWidth="1"/>
    <col min="13" max="13" width="10.140625" customWidth="1"/>
  </cols>
  <sheetData>
    <row r="1" spans="1:15" s="37" customFormat="1" ht="15.75" x14ac:dyDescent="0.25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18" customForma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45" customFormat="1" ht="12.75" x14ac:dyDescent="0.2">
      <c r="A3" s="21" t="s">
        <v>0</v>
      </c>
      <c r="B3" s="46">
        <v>1</v>
      </c>
      <c r="C3" s="72" t="s">
        <v>14</v>
      </c>
      <c r="D3" s="72"/>
      <c r="E3" s="46">
        <v>4</v>
      </c>
      <c r="F3" s="46" t="s">
        <v>15</v>
      </c>
      <c r="G3" s="46"/>
      <c r="H3" s="46"/>
      <c r="I3" s="23"/>
      <c r="J3" s="46"/>
      <c r="K3" s="46"/>
      <c r="L3" s="46"/>
      <c r="M3" s="19"/>
    </row>
    <row r="4" spans="1:15" s="45" customFormat="1" ht="12.75" x14ac:dyDescent="0.2">
      <c r="A4" s="21"/>
      <c r="B4" s="46">
        <v>2</v>
      </c>
      <c r="C4" s="72" t="s">
        <v>20</v>
      </c>
      <c r="D4" s="72"/>
      <c r="E4" s="46">
        <v>5</v>
      </c>
      <c r="F4" s="46" t="s">
        <v>19</v>
      </c>
      <c r="G4" s="46"/>
      <c r="H4" s="46"/>
      <c r="I4" s="23"/>
      <c r="J4" s="46"/>
      <c r="K4" s="46"/>
      <c r="L4" s="46"/>
      <c r="M4" s="19"/>
    </row>
    <row r="5" spans="1:15" s="45" customFormat="1" ht="12.75" x14ac:dyDescent="0.2">
      <c r="A5" s="21"/>
      <c r="B5" s="46">
        <v>3</v>
      </c>
      <c r="C5" s="72" t="s">
        <v>17</v>
      </c>
      <c r="D5" s="72"/>
      <c r="E5" s="46"/>
      <c r="F5" s="46" t="s">
        <v>31</v>
      </c>
      <c r="G5" s="46"/>
      <c r="H5" s="46"/>
      <c r="I5" s="46"/>
      <c r="J5" s="19"/>
      <c r="K5" s="19"/>
      <c r="L5" s="19"/>
      <c r="M5" s="21"/>
    </row>
    <row r="6" spans="1:15" s="20" customFormat="1" ht="12.75" x14ac:dyDescent="0.2">
      <c r="A6" s="21"/>
      <c r="B6" s="22"/>
      <c r="C6" s="22"/>
      <c r="D6" s="22"/>
      <c r="E6" s="22"/>
      <c r="F6" s="22"/>
      <c r="G6" s="22"/>
      <c r="H6" s="22"/>
      <c r="I6" s="22"/>
      <c r="J6" s="19"/>
      <c r="K6" s="22"/>
      <c r="L6" s="19"/>
      <c r="M6" s="19"/>
      <c r="N6" s="21"/>
    </row>
    <row r="7" spans="1:15" s="20" customFormat="1" ht="12.75" x14ac:dyDescent="0.2">
      <c r="A7" s="58"/>
      <c r="B7" s="58" t="s">
        <v>1</v>
      </c>
      <c r="C7" s="58" t="s">
        <v>2</v>
      </c>
      <c r="D7" s="60" t="s">
        <v>0</v>
      </c>
      <c r="E7" s="61"/>
      <c r="F7" s="61"/>
      <c r="G7" s="61"/>
      <c r="H7" s="61"/>
      <c r="I7" s="61"/>
      <c r="J7" s="58" t="s">
        <v>3</v>
      </c>
      <c r="K7" s="58" t="s">
        <v>4</v>
      </c>
      <c r="L7" s="58" t="s">
        <v>5</v>
      </c>
      <c r="M7" s="58" t="s">
        <v>6</v>
      </c>
      <c r="N7" s="56" t="s">
        <v>7</v>
      </c>
    </row>
    <row r="8" spans="1:15" s="20" customFormat="1" ht="12.75" x14ac:dyDescent="0.2">
      <c r="A8" s="59"/>
      <c r="B8" s="59"/>
      <c r="C8" s="59"/>
      <c r="D8" s="24">
        <v>1</v>
      </c>
      <c r="E8" s="24">
        <v>2</v>
      </c>
      <c r="F8" s="24">
        <v>3</v>
      </c>
      <c r="G8" s="24">
        <v>4</v>
      </c>
      <c r="H8" s="24">
        <v>5</v>
      </c>
      <c r="I8" s="24" t="s">
        <v>9</v>
      </c>
      <c r="J8" s="59"/>
      <c r="K8" s="59"/>
      <c r="L8" s="59"/>
      <c r="M8" s="59"/>
      <c r="N8" s="57"/>
    </row>
    <row r="9" spans="1:15" s="45" customFormat="1" ht="12.75" x14ac:dyDescent="0.2">
      <c r="A9" s="25" t="s">
        <v>27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5" s="45" customFormat="1" ht="12.75" x14ac:dyDescent="0.2">
      <c r="A10" s="27"/>
      <c r="B10" s="27">
        <v>3</v>
      </c>
      <c r="C10" s="27"/>
      <c r="D10" s="27">
        <v>28</v>
      </c>
      <c r="E10" s="27">
        <v>30</v>
      </c>
      <c r="F10" s="27">
        <v>28</v>
      </c>
      <c r="G10" s="27">
        <v>29</v>
      </c>
      <c r="H10" s="27">
        <v>29</v>
      </c>
      <c r="I10" s="27">
        <v>28</v>
      </c>
      <c r="J10" s="28">
        <f>ROUND(K10/5,1)</f>
        <v>28.8</v>
      </c>
      <c r="K10" s="28">
        <f>D10+E10+F10+G10+H10</f>
        <v>144</v>
      </c>
      <c r="L10" s="29"/>
      <c r="M10" s="28">
        <f t="shared" ref="M10" si="0">K10-L10</f>
        <v>144</v>
      </c>
      <c r="N10" s="30">
        <v>2</v>
      </c>
      <c r="O10" s="45" t="s">
        <v>54</v>
      </c>
    </row>
    <row r="11" spans="1:15" s="20" customFormat="1" ht="12.75" x14ac:dyDescent="0.2">
      <c r="A11" s="25" t="s">
        <v>23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5" s="20" customFormat="1" ht="12.75" x14ac:dyDescent="0.2">
      <c r="A12" s="27"/>
      <c r="B12" s="27">
        <v>5</v>
      </c>
      <c r="C12" s="27"/>
      <c r="D12" s="27">
        <v>29</v>
      </c>
      <c r="E12" s="27">
        <v>30</v>
      </c>
      <c r="F12" s="27">
        <v>29</v>
      </c>
      <c r="G12" s="27">
        <v>28</v>
      </c>
      <c r="H12" s="27">
        <v>30</v>
      </c>
      <c r="I12" s="27">
        <v>30</v>
      </c>
      <c r="J12" s="28">
        <f>ROUND(K12/5,1)</f>
        <v>29.2</v>
      </c>
      <c r="K12" s="28">
        <f>D12+E12+F12+G12+H12</f>
        <v>146</v>
      </c>
      <c r="L12" s="29"/>
      <c r="M12" s="28">
        <f t="shared" ref="M12:M13" si="1">K12-L12</f>
        <v>146</v>
      </c>
      <c r="N12" s="30">
        <v>1</v>
      </c>
      <c r="O12" s="20" t="s">
        <v>69</v>
      </c>
    </row>
    <row r="13" spans="1:15" s="20" customFormat="1" ht="12.75" x14ac:dyDescent="0.2">
      <c r="A13" s="27"/>
      <c r="B13" s="27">
        <v>7</v>
      </c>
      <c r="C13" s="27"/>
      <c r="D13" s="27">
        <v>27</v>
      </c>
      <c r="E13" s="27">
        <v>29</v>
      </c>
      <c r="F13" s="27">
        <v>28</v>
      </c>
      <c r="G13" s="27">
        <v>29</v>
      </c>
      <c r="H13" s="27">
        <v>29</v>
      </c>
      <c r="I13" s="27">
        <v>28</v>
      </c>
      <c r="J13" s="28">
        <f>ROUND(K13/5,1)</f>
        <v>28.4</v>
      </c>
      <c r="K13" s="28">
        <f>D13+E13+F13+G13+H13</f>
        <v>142</v>
      </c>
      <c r="L13" s="29"/>
      <c r="M13" s="28">
        <f t="shared" si="1"/>
        <v>142</v>
      </c>
      <c r="N13" s="30">
        <v>2</v>
      </c>
      <c r="O13" s="20" t="s">
        <v>53</v>
      </c>
    </row>
    <row r="14" spans="1:15" s="20" customFormat="1" ht="13.5" thickBot="1" x14ac:dyDescent="0.25"/>
    <row r="15" spans="1:15" s="20" customFormat="1" ht="13.5" thickBot="1" x14ac:dyDescent="0.25">
      <c r="A15" s="31"/>
      <c r="C15" s="32" t="s">
        <v>32</v>
      </c>
    </row>
    <row r="16" spans="1:15" s="20" customFormat="1" ht="13.5" thickBot="1" x14ac:dyDescent="0.25">
      <c r="A16" s="33"/>
      <c r="C16" s="32" t="s">
        <v>33</v>
      </c>
    </row>
    <row r="17" spans="3:3" s="20" customFormat="1" ht="12.75" x14ac:dyDescent="0.2">
      <c r="C17" s="20" t="s">
        <v>11</v>
      </c>
    </row>
    <row r="18" spans="3:3" s="20" customFormat="1" ht="12.75" x14ac:dyDescent="0.2"/>
    <row r="19" spans="3:3" s="34" customFormat="1" ht="12.75" x14ac:dyDescent="0.2"/>
  </sheetData>
  <mergeCells count="12">
    <mergeCell ref="C5:D5"/>
    <mergeCell ref="C3:D3"/>
    <mergeCell ref="C4:D4"/>
    <mergeCell ref="K7:K8"/>
    <mergeCell ref="L7:L8"/>
    <mergeCell ref="M7:M8"/>
    <mergeCell ref="N7:N8"/>
    <mergeCell ref="A7:A8"/>
    <mergeCell ref="B7:B8"/>
    <mergeCell ref="C7:C8"/>
    <mergeCell ref="D7:I7"/>
    <mergeCell ref="J7:J8"/>
  </mergeCells>
  <conditionalFormatting sqref="D12:H12">
    <cfRule type="cellIs" dxfId="76" priority="5" operator="greaterThanOrEqual">
      <formula>$J$12+3</formula>
    </cfRule>
    <cfRule type="cellIs" dxfId="75" priority="6" operator="lessThanOrEqual">
      <formula>$J$12-3</formula>
    </cfRule>
  </conditionalFormatting>
  <conditionalFormatting sqref="D13:H13">
    <cfRule type="cellIs" dxfId="74" priority="3" operator="greaterThanOrEqual">
      <formula>$J$13+3</formula>
    </cfRule>
    <cfRule type="cellIs" dxfId="73" priority="4" operator="lessThanOrEqual">
      <formula>$J$13-3</formula>
    </cfRule>
  </conditionalFormatting>
  <conditionalFormatting sqref="D10:H10">
    <cfRule type="cellIs" dxfId="72" priority="1" operator="greaterThanOrEqual">
      <formula>$J$12+3</formula>
    </cfRule>
    <cfRule type="cellIs" dxfId="71" priority="2" operator="lessThanOrEqual">
      <formula>$J$12-3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0"/>
  <sheetViews>
    <sheetView workbookViewId="0">
      <selection activeCell="E23" sqref="E23"/>
    </sheetView>
  </sheetViews>
  <sheetFormatPr defaultRowHeight="15" x14ac:dyDescent="0.25"/>
  <cols>
    <col min="1" max="2" width="9.140625" style="13"/>
    <col min="3" max="3" width="15.42578125" style="13" customWidth="1"/>
    <col min="4" max="7" width="9.140625" style="13"/>
    <col min="8" max="9" width="9.140625" style="15"/>
    <col min="10" max="11" width="9.140625" style="13"/>
    <col min="12" max="12" width="10.28515625" style="13" bestFit="1" customWidth="1"/>
    <col min="13" max="14" width="9.140625" style="13"/>
    <col min="15" max="15" width="10.140625" style="13" customWidth="1"/>
    <col min="16" max="16" width="9.140625" style="13"/>
  </cols>
  <sheetData>
    <row r="1" spans="1:17" s="37" customFormat="1" ht="15.75" x14ac:dyDescent="0.25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7" s="20" customFormat="1" ht="12.7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7" s="45" customFormat="1" ht="12.75" x14ac:dyDescent="0.2">
      <c r="A3" s="21" t="s">
        <v>0</v>
      </c>
      <c r="B3" s="46">
        <v>1</v>
      </c>
      <c r="C3" s="72" t="s">
        <v>14</v>
      </c>
      <c r="D3" s="72"/>
      <c r="E3" s="46">
        <v>5</v>
      </c>
      <c r="F3" s="46" t="s">
        <v>22</v>
      </c>
      <c r="G3" s="46"/>
      <c r="H3" s="46"/>
      <c r="I3" s="23"/>
      <c r="J3" s="46"/>
      <c r="K3" s="46"/>
      <c r="L3" s="19"/>
    </row>
    <row r="4" spans="1:17" s="45" customFormat="1" ht="12.75" x14ac:dyDescent="0.2">
      <c r="A4" s="21"/>
      <c r="B4" s="46">
        <v>2</v>
      </c>
      <c r="C4" s="72" t="s">
        <v>20</v>
      </c>
      <c r="D4" s="72"/>
      <c r="E4" s="46">
        <v>6</v>
      </c>
      <c r="F4" s="46" t="s">
        <v>19</v>
      </c>
      <c r="G4" s="46"/>
      <c r="H4" s="46"/>
      <c r="I4" s="23"/>
      <c r="J4" s="46"/>
      <c r="K4" s="46"/>
      <c r="L4" s="19"/>
    </row>
    <row r="5" spans="1:17" s="45" customFormat="1" ht="12.75" x14ac:dyDescent="0.2">
      <c r="A5" s="21"/>
      <c r="B5" s="46">
        <v>3</v>
      </c>
      <c r="C5" s="72" t="s">
        <v>17</v>
      </c>
      <c r="D5" s="72"/>
      <c r="E5" s="46"/>
      <c r="F5" s="46" t="s">
        <v>30</v>
      </c>
      <c r="G5" s="46"/>
      <c r="H5" s="46"/>
      <c r="I5" s="46"/>
      <c r="J5" s="19"/>
      <c r="K5" s="19"/>
      <c r="L5" s="21"/>
    </row>
    <row r="6" spans="1:17" s="45" customFormat="1" ht="12.75" x14ac:dyDescent="0.2">
      <c r="A6" s="21"/>
      <c r="B6" s="46">
        <v>4</v>
      </c>
      <c r="C6" s="45" t="s">
        <v>16</v>
      </c>
      <c r="E6" s="46"/>
      <c r="F6" s="46" t="s">
        <v>47</v>
      </c>
      <c r="G6" s="46"/>
      <c r="H6" s="46"/>
      <c r="I6" s="46"/>
      <c r="J6" s="19"/>
      <c r="K6" s="19"/>
      <c r="L6" s="21"/>
    </row>
    <row r="7" spans="1:17" s="20" customFormat="1" ht="12.75" x14ac:dyDescent="0.2">
      <c r="A7" s="21"/>
      <c r="B7" s="22"/>
      <c r="C7" s="22"/>
      <c r="D7" s="22"/>
      <c r="E7" s="22"/>
      <c r="F7" s="65"/>
      <c r="G7" s="65"/>
      <c r="H7" s="65"/>
      <c r="I7" s="65"/>
      <c r="J7" s="19"/>
      <c r="K7" s="22"/>
    </row>
    <row r="8" spans="1:17" s="2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1"/>
      <c r="K8" s="61"/>
      <c r="L8" s="58" t="s">
        <v>3</v>
      </c>
      <c r="M8" s="58" t="s">
        <v>4</v>
      </c>
      <c r="N8" s="58" t="s">
        <v>5</v>
      </c>
      <c r="O8" s="58" t="s">
        <v>6</v>
      </c>
      <c r="P8" s="56" t="s">
        <v>7</v>
      </c>
    </row>
    <row r="9" spans="1:17" s="2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>
        <v>6</v>
      </c>
      <c r="J9" s="24" t="s">
        <v>9</v>
      </c>
      <c r="K9" s="24" t="s">
        <v>10</v>
      </c>
      <c r="L9" s="59"/>
      <c r="M9" s="59"/>
      <c r="N9" s="59"/>
      <c r="O9" s="59"/>
      <c r="P9" s="57"/>
    </row>
    <row r="10" spans="1:17" s="40" customFormat="1" ht="12.75" x14ac:dyDescent="0.2">
      <c r="A10" s="25" t="s">
        <v>46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7" s="20" customFormat="1" ht="12.75" x14ac:dyDescent="0.2">
      <c r="A11" s="27"/>
      <c r="B11" s="27">
        <v>49</v>
      </c>
      <c r="C11" s="27"/>
      <c r="D11" s="27">
        <v>29</v>
      </c>
      <c r="E11" s="27">
        <v>29</v>
      </c>
      <c r="F11" s="27">
        <v>30</v>
      </c>
      <c r="G11" s="27">
        <v>29</v>
      </c>
      <c r="H11" s="27">
        <v>29</v>
      </c>
      <c r="I11" s="27">
        <v>29</v>
      </c>
      <c r="J11" s="38">
        <v>28</v>
      </c>
      <c r="K11" s="38">
        <v>29</v>
      </c>
      <c r="L11" s="28">
        <f>ROUND(M11/6,1)</f>
        <v>29.2</v>
      </c>
      <c r="M11" s="28">
        <f>E11+F11+G11+D11+H11+I11</f>
        <v>175</v>
      </c>
      <c r="N11" s="29"/>
      <c r="O11" s="28">
        <f t="shared" ref="O11:O14" si="0">M11-N11</f>
        <v>175</v>
      </c>
      <c r="P11" s="30">
        <v>2</v>
      </c>
      <c r="Q11" s="20" t="s">
        <v>68</v>
      </c>
    </row>
    <row r="12" spans="1:17" s="20" customFormat="1" ht="12.75" x14ac:dyDescent="0.2">
      <c r="A12" s="27"/>
      <c r="B12" s="27">
        <v>51</v>
      </c>
      <c r="C12" s="27"/>
      <c r="D12" s="27">
        <v>30</v>
      </c>
      <c r="E12" s="27">
        <v>30</v>
      </c>
      <c r="F12" s="27">
        <v>29</v>
      </c>
      <c r="G12" s="27">
        <v>30</v>
      </c>
      <c r="H12" s="27">
        <v>30</v>
      </c>
      <c r="I12" s="27">
        <v>30</v>
      </c>
      <c r="J12" s="38">
        <v>30</v>
      </c>
      <c r="K12" s="38">
        <v>30</v>
      </c>
      <c r="L12" s="28">
        <f t="shared" ref="L12:L14" si="1">ROUND(M12/6,1)</f>
        <v>29.8</v>
      </c>
      <c r="M12" s="28">
        <f t="shared" ref="M12" si="2">E12+F12+G12+D12+H12+I12</f>
        <v>179</v>
      </c>
      <c r="N12" s="29"/>
      <c r="O12" s="28">
        <f t="shared" si="0"/>
        <v>179</v>
      </c>
      <c r="P12" s="30">
        <v>1</v>
      </c>
      <c r="Q12" s="20" t="s">
        <v>52</v>
      </c>
    </row>
    <row r="13" spans="1:17" s="40" customFormat="1" ht="12.75" x14ac:dyDescent="0.2">
      <c r="A13" s="25" t="s">
        <v>28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7" s="20" customFormat="1" ht="12.75" x14ac:dyDescent="0.2">
      <c r="A14" s="27"/>
      <c r="B14" s="27">
        <v>52</v>
      </c>
      <c r="C14" s="27"/>
      <c r="D14" s="27">
        <v>30</v>
      </c>
      <c r="E14" s="27">
        <v>30</v>
      </c>
      <c r="F14" s="27">
        <v>30</v>
      </c>
      <c r="G14" s="27">
        <v>30</v>
      </c>
      <c r="H14" s="27">
        <v>29</v>
      </c>
      <c r="I14" s="27">
        <v>30</v>
      </c>
      <c r="J14" s="38">
        <v>28</v>
      </c>
      <c r="K14" s="38">
        <v>30</v>
      </c>
      <c r="L14" s="28">
        <f t="shared" si="1"/>
        <v>29.8</v>
      </c>
      <c r="M14" s="28">
        <f>E14+F14+G14+D14+H14+I14</f>
        <v>179</v>
      </c>
      <c r="N14" s="29"/>
      <c r="O14" s="28">
        <f t="shared" si="0"/>
        <v>179</v>
      </c>
      <c r="P14" s="30">
        <v>1</v>
      </c>
      <c r="Q14" s="20" t="s">
        <v>67</v>
      </c>
    </row>
    <row r="15" spans="1:17" s="20" customFormat="1" ht="13.5" thickBot="1" x14ac:dyDescent="0.25"/>
    <row r="16" spans="1:17" s="20" customFormat="1" ht="13.5" thickBot="1" x14ac:dyDescent="0.25">
      <c r="A16" s="31"/>
      <c r="C16" s="32" t="s">
        <v>32</v>
      </c>
    </row>
    <row r="17" spans="1:3" s="20" customFormat="1" ht="13.5" thickBot="1" x14ac:dyDescent="0.25">
      <c r="A17" s="33"/>
      <c r="C17" s="32" t="s">
        <v>33</v>
      </c>
    </row>
    <row r="18" spans="1:3" s="20" customFormat="1" ht="12.75" x14ac:dyDescent="0.2">
      <c r="C18" s="20" t="s">
        <v>11</v>
      </c>
    </row>
    <row r="19" spans="1:3" s="20" customFormat="1" ht="12.75" x14ac:dyDescent="0.2"/>
    <row r="20" spans="1:3" s="20" customFormat="1" ht="12.75" x14ac:dyDescent="0.2"/>
  </sheetData>
  <mergeCells count="13">
    <mergeCell ref="N8:N9"/>
    <mergeCell ref="O8:O9"/>
    <mergeCell ref="P8:P9"/>
    <mergeCell ref="A8:A9"/>
    <mergeCell ref="B8:B9"/>
    <mergeCell ref="C8:C9"/>
    <mergeCell ref="D8:K8"/>
    <mergeCell ref="C3:D3"/>
    <mergeCell ref="C4:D4"/>
    <mergeCell ref="C5:D5"/>
    <mergeCell ref="L8:L9"/>
    <mergeCell ref="M8:M9"/>
    <mergeCell ref="F7:I7"/>
  </mergeCells>
  <conditionalFormatting sqref="D14:G14">
    <cfRule type="cellIs" dxfId="70" priority="283" operator="greaterThanOrEqual">
      <formula>$L$14+3</formula>
    </cfRule>
    <cfRule type="cellIs" dxfId="69" priority="284" operator="lessThanOrEqual">
      <formula>$L$14-3</formula>
    </cfRule>
  </conditionalFormatting>
  <conditionalFormatting sqref="D11:G11">
    <cfRule type="cellIs" dxfId="68" priority="385" operator="greaterThanOrEqual">
      <formula>$L$11+3</formula>
    </cfRule>
    <cfRule type="cellIs" dxfId="67" priority="386" operator="lessThanOrEqual">
      <formula>$L$11-3</formula>
    </cfRule>
  </conditionalFormatting>
  <conditionalFormatting sqref="D12:G12">
    <cfRule type="cellIs" dxfId="66" priority="413" operator="greaterThanOrEqual">
      <formula>$L$12+3</formula>
    </cfRule>
  </conditionalFormatting>
  <conditionalFormatting sqref="I11">
    <cfRule type="cellIs" dxfId="65" priority="105" operator="greaterThanOrEqual">
      <formula>$L$11+3</formula>
    </cfRule>
    <cfRule type="cellIs" dxfId="64" priority="106" operator="lessThanOrEqual">
      <formula>$L$11-3</formula>
    </cfRule>
  </conditionalFormatting>
  <conditionalFormatting sqref="I12">
    <cfRule type="cellIs" dxfId="63" priority="115" operator="greaterThanOrEqual">
      <formula>$L$12+3</formula>
    </cfRule>
    <cfRule type="cellIs" dxfId="62" priority="116" operator="lessThanOrEqual">
      <formula>$L$12-3</formula>
    </cfRule>
  </conditionalFormatting>
  <conditionalFormatting sqref="H14">
    <cfRule type="cellIs" dxfId="61" priority="19" operator="greaterThanOrEqual">
      <formula>$L$14+3</formula>
    </cfRule>
    <cfRule type="cellIs" dxfId="60" priority="20" operator="lessThanOrEqual">
      <formula>$L$14-3</formula>
    </cfRule>
  </conditionalFormatting>
  <conditionalFormatting sqref="H11">
    <cfRule type="cellIs" dxfId="59" priority="33" operator="greaterThanOrEqual">
      <formula>$L$11+3</formula>
    </cfRule>
    <cfRule type="cellIs" dxfId="58" priority="34" operator="lessThanOrEqual">
      <formula>$L$11-3</formula>
    </cfRule>
  </conditionalFormatting>
  <conditionalFormatting sqref="H12">
    <cfRule type="cellIs" dxfId="57" priority="43" operator="greaterThanOrEqual">
      <formula>$L$12+3</formula>
    </cfRule>
    <cfRule type="cellIs" dxfId="56" priority="44" operator="lessThanOrEqual">
      <formula>$L$12-3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7"/>
  <sheetViews>
    <sheetView workbookViewId="0">
      <selection activeCell="E22" sqref="E22"/>
    </sheetView>
  </sheetViews>
  <sheetFormatPr defaultRowHeight="15" x14ac:dyDescent="0.25"/>
  <cols>
    <col min="3" max="3" width="17" customWidth="1"/>
    <col min="11" max="11" width="10.28515625" bestFit="1" customWidth="1"/>
    <col min="13" max="13" width="10.140625" customWidth="1"/>
  </cols>
  <sheetData>
    <row r="1" spans="1:16" s="37" customFormat="1" ht="15.75" x14ac:dyDescent="0.25">
      <c r="A1" s="35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45" customFormat="1" ht="12.75" x14ac:dyDescent="0.2">
      <c r="A3" s="21" t="s">
        <v>0</v>
      </c>
      <c r="B3" s="46">
        <v>1</v>
      </c>
      <c r="C3" s="72" t="s">
        <v>14</v>
      </c>
      <c r="D3" s="72"/>
      <c r="E3" s="46">
        <v>5</v>
      </c>
      <c r="F3" s="46" t="s">
        <v>22</v>
      </c>
      <c r="G3" s="46"/>
      <c r="H3" s="46"/>
      <c r="I3" s="46"/>
      <c r="J3" s="19"/>
    </row>
    <row r="4" spans="1:16" s="45" customFormat="1" ht="12.75" x14ac:dyDescent="0.2">
      <c r="A4" s="21"/>
      <c r="B4" s="46">
        <v>2</v>
      </c>
      <c r="C4" s="72" t="s">
        <v>20</v>
      </c>
      <c r="D4" s="72"/>
      <c r="E4" s="46"/>
      <c r="F4" s="46" t="s">
        <v>30</v>
      </c>
      <c r="G4" s="46"/>
      <c r="H4" s="46"/>
      <c r="I4" s="46"/>
      <c r="J4" s="19"/>
    </row>
    <row r="5" spans="1:16" s="45" customFormat="1" ht="12.75" x14ac:dyDescent="0.2">
      <c r="A5" s="21"/>
      <c r="B5" s="46">
        <v>3</v>
      </c>
      <c r="C5" s="72" t="s">
        <v>19</v>
      </c>
      <c r="D5" s="72"/>
      <c r="E5" s="46"/>
      <c r="F5" s="46" t="s">
        <v>47</v>
      </c>
      <c r="G5" s="46"/>
      <c r="H5" s="46"/>
      <c r="I5" s="19"/>
      <c r="J5" s="21"/>
    </row>
    <row r="6" spans="1:16" s="45" customFormat="1" ht="12.75" x14ac:dyDescent="0.2">
      <c r="A6" s="21"/>
      <c r="B6" s="46">
        <v>4</v>
      </c>
      <c r="C6" s="45" t="s">
        <v>16</v>
      </c>
      <c r="E6" s="46"/>
      <c r="F6" s="46"/>
      <c r="G6" s="46"/>
      <c r="H6" s="46"/>
      <c r="I6" s="19"/>
      <c r="J6" s="21"/>
    </row>
    <row r="7" spans="1:16" s="20" customFormat="1" ht="12.75" x14ac:dyDescent="0.2">
      <c r="A7" s="21"/>
      <c r="B7" s="22"/>
      <c r="C7" s="22"/>
      <c r="D7" s="22"/>
      <c r="E7" s="22"/>
      <c r="F7" s="65"/>
      <c r="G7" s="65"/>
      <c r="H7" s="65"/>
      <c r="I7" s="19"/>
      <c r="J7" s="22"/>
    </row>
    <row r="8" spans="1:16" s="20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1"/>
      <c r="K8" s="58" t="s">
        <v>3</v>
      </c>
      <c r="L8" s="58" t="s">
        <v>4</v>
      </c>
      <c r="M8" s="58" t="s">
        <v>5</v>
      </c>
      <c r="N8" s="58" t="s">
        <v>6</v>
      </c>
      <c r="O8" s="56" t="s">
        <v>7</v>
      </c>
    </row>
    <row r="9" spans="1:16" s="20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24" t="s">
        <v>10</v>
      </c>
      <c r="K9" s="59"/>
      <c r="L9" s="59"/>
      <c r="M9" s="59"/>
      <c r="N9" s="59"/>
      <c r="O9" s="57"/>
    </row>
    <row r="10" spans="1:16" s="20" customFormat="1" ht="12.75" x14ac:dyDescent="0.2">
      <c r="A10" s="25" t="s">
        <v>29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6" s="20" customFormat="1" ht="12.75" x14ac:dyDescent="0.2">
      <c r="A11" s="27"/>
      <c r="B11" s="27">
        <v>44</v>
      </c>
      <c r="C11" s="27"/>
      <c r="D11" s="27">
        <v>27</v>
      </c>
      <c r="E11" s="27">
        <v>30</v>
      </c>
      <c r="F11" s="27">
        <v>30</v>
      </c>
      <c r="G11" s="27">
        <v>29</v>
      </c>
      <c r="H11" s="27">
        <v>28</v>
      </c>
      <c r="I11" s="38">
        <v>28</v>
      </c>
      <c r="J11" s="38">
        <v>28</v>
      </c>
      <c r="K11" s="28">
        <f>ROUND(L11/5,1)</f>
        <v>28.8</v>
      </c>
      <c r="L11" s="28">
        <f>E11+F11+G11+D11+H11</f>
        <v>144</v>
      </c>
      <c r="M11" s="29"/>
      <c r="N11" s="28">
        <f t="shared" ref="N11:N13" si="0">L11-M11</f>
        <v>144</v>
      </c>
      <c r="O11" s="30">
        <v>3</v>
      </c>
      <c r="P11" s="20" t="s">
        <v>65</v>
      </c>
    </row>
    <row r="12" spans="1:16" s="40" customFormat="1" ht="12.75" x14ac:dyDescent="0.2">
      <c r="A12" s="25" t="s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6" s="20" customFormat="1" ht="13.5" thickBot="1" x14ac:dyDescent="0.25">
      <c r="A13" s="27"/>
      <c r="B13" s="27">
        <v>43</v>
      </c>
      <c r="C13" s="27"/>
      <c r="D13" s="27">
        <v>30</v>
      </c>
      <c r="E13" s="27">
        <v>30</v>
      </c>
      <c r="F13" s="27">
        <v>29</v>
      </c>
      <c r="G13" s="27">
        <v>30</v>
      </c>
      <c r="H13" s="27">
        <v>29</v>
      </c>
      <c r="I13" s="38">
        <v>30</v>
      </c>
      <c r="J13" s="38">
        <v>29</v>
      </c>
      <c r="K13" s="28">
        <f t="shared" ref="K13" si="1">ROUND(L13/5,1)</f>
        <v>29.6</v>
      </c>
      <c r="L13" s="28">
        <f t="shared" ref="L13" si="2">E13+F13+G13+D13+H13</f>
        <v>148</v>
      </c>
      <c r="M13" s="29"/>
      <c r="N13" s="28">
        <f t="shared" si="0"/>
        <v>148</v>
      </c>
      <c r="O13" s="30">
        <v>1</v>
      </c>
      <c r="P13" s="20" t="s">
        <v>66</v>
      </c>
    </row>
    <row r="14" spans="1:16" s="20" customFormat="1" ht="13.5" thickBot="1" x14ac:dyDescent="0.25">
      <c r="A14" s="31"/>
      <c r="C14" s="32" t="s">
        <v>32</v>
      </c>
    </row>
    <row r="15" spans="1:16" s="20" customFormat="1" ht="13.5" thickBot="1" x14ac:dyDescent="0.25">
      <c r="A15" s="33"/>
      <c r="C15" s="32" t="s">
        <v>33</v>
      </c>
    </row>
    <row r="16" spans="1:16" s="20" customFormat="1" ht="12.75" x14ac:dyDescent="0.2">
      <c r="C16" s="20" t="s">
        <v>11</v>
      </c>
    </row>
    <row r="17" s="15" customFormat="1" x14ac:dyDescent="0.25"/>
  </sheetData>
  <mergeCells count="13">
    <mergeCell ref="C3:D3"/>
    <mergeCell ref="C4:D4"/>
    <mergeCell ref="C5:D5"/>
    <mergeCell ref="F7:H7"/>
    <mergeCell ref="L8:L9"/>
    <mergeCell ref="M8:M9"/>
    <mergeCell ref="N8:N9"/>
    <mergeCell ref="O8:O9"/>
    <mergeCell ref="A8:A9"/>
    <mergeCell ref="B8:B9"/>
    <mergeCell ref="C8:C9"/>
    <mergeCell ref="D8:J8"/>
    <mergeCell ref="K8:K9"/>
  </mergeCells>
  <conditionalFormatting sqref="D11:H11">
    <cfRule type="cellIs" dxfId="55" priority="17" operator="lessThan">
      <formula>$K$11-3</formula>
    </cfRule>
    <cfRule type="cellIs" dxfId="54" priority="20" operator="greaterThan">
      <formula>$K$11+3</formula>
    </cfRule>
  </conditionalFormatting>
  <conditionalFormatting sqref="D13:H13">
    <cfRule type="cellIs" dxfId="53" priority="2" operator="greaterThan">
      <formula>$K$13+3</formula>
    </cfRule>
    <cfRule type="cellIs" dxfId="52" priority="1" operator="lessThan">
      <formula>$K$13-3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"/>
  <sheetViews>
    <sheetView topLeftCell="A10" workbookViewId="0">
      <selection activeCell="G13" sqref="G13"/>
    </sheetView>
  </sheetViews>
  <sheetFormatPr defaultRowHeight="15" x14ac:dyDescent="0.25"/>
  <sheetData>
    <row r="1" spans="1:16" s="37" customFormat="1" ht="15.75" x14ac:dyDescent="0.25">
      <c r="A1" s="35" t="s">
        <v>39</v>
      </c>
      <c r="B1" s="36"/>
      <c r="C1" s="36"/>
      <c r="D1" s="36"/>
      <c r="E1" s="36"/>
      <c r="F1" s="36"/>
      <c r="G1" s="36"/>
      <c r="H1" s="36"/>
      <c r="I1" s="36"/>
      <c r="J1" s="36"/>
    </row>
    <row r="2" spans="1:16" s="42" customFormat="1" ht="12.7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6" s="45" customFormat="1" ht="12.75" x14ac:dyDescent="0.2">
      <c r="A3" s="21" t="s">
        <v>0</v>
      </c>
      <c r="B3" s="46">
        <v>1</v>
      </c>
      <c r="C3" s="72" t="s">
        <v>18</v>
      </c>
      <c r="D3" s="72"/>
      <c r="E3" s="46">
        <v>5</v>
      </c>
      <c r="F3" s="46" t="s">
        <v>17</v>
      </c>
      <c r="G3" s="46"/>
      <c r="H3" s="46"/>
      <c r="I3" s="23"/>
      <c r="J3" s="23"/>
      <c r="K3" s="46"/>
      <c r="L3" s="19"/>
    </row>
    <row r="4" spans="1:16" s="45" customFormat="1" ht="12.75" x14ac:dyDescent="0.2">
      <c r="A4" s="21"/>
      <c r="B4" s="46">
        <v>2</v>
      </c>
      <c r="C4" s="72" t="s">
        <v>20</v>
      </c>
      <c r="D4" s="72"/>
      <c r="E4" s="46"/>
      <c r="F4" s="46" t="s">
        <v>30</v>
      </c>
      <c r="G4" s="46"/>
      <c r="H4" s="46"/>
      <c r="I4" s="23"/>
      <c r="J4" s="23"/>
      <c r="K4" s="46"/>
      <c r="L4" s="19"/>
    </row>
    <row r="5" spans="1:16" s="45" customFormat="1" ht="12.75" x14ac:dyDescent="0.2">
      <c r="A5" s="21"/>
      <c r="B5" s="46">
        <v>3</v>
      </c>
      <c r="C5" s="72" t="s">
        <v>16</v>
      </c>
      <c r="D5" s="72"/>
      <c r="E5" s="46"/>
      <c r="F5" s="46" t="s">
        <v>47</v>
      </c>
      <c r="G5" s="46"/>
      <c r="H5" s="46"/>
      <c r="I5" s="46"/>
      <c r="J5" s="46"/>
      <c r="K5" s="19"/>
      <c r="L5" s="21"/>
    </row>
    <row r="6" spans="1:16" s="45" customFormat="1" ht="12.75" x14ac:dyDescent="0.2">
      <c r="A6" s="21"/>
      <c r="B6" s="46">
        <v>4</v>
      </c>
      <c r="C6" s="45" t="s">
        <v>19</v>
      </c>
      <c r="E6" s="46"/>
      <c r="F6" s="46"/>
      <c r="G6" s="46"/>
      <c r="H6" s="46"/>
      <c r="I6" s="46"/>
      <c r="J6" s="46"/>
      <c r="K6" s="19"/>
      <c r="L6" s="21"/>
    </row>
    <row r="7" spans="1:16" s="42" customFormat="1" ht="12.75" x14ac:dyDescent="0.2">
      <c r="A7" s="21"/>
      <c r="B7" s="43"/>
      <c r="C7" s="43"/>
      <c r="D7" s="43"/>
      <c r="E7" s="43"/>
      <c r="F7" s="65"/>
      <c r="G7" s="65"/>
      <c r="H7" s="65"/>
      <c r="I7" s="65"/>
      <c r="J7" s="65"/>
    </row>
    <row r="8" spans="1:16" s="42" customFormat="1" ht="12.75" x14ac:dyDescent="0.2">
      <c r="A8" s="58"/>
      <c r="B8" s="58" t="s">
        <v>1</v>
      </c>
      <c r="C8" s="58" t="s">
        <v>2</v>
      </c>
      <c r="D8" s="60" t="s">
        <v>0</v>
      </c>
      <c r="E8" s="61"/>
      <c r="F8" s="61"/>
      <c r="G8" s="61"/>
      <c r="H8" s="61"/>
      <c r="I8" s="61"/>
      <c r="J8" s="61"/>
      <c r="K8" s="58" t="s">
        <v>3</v>
      </c>
      <c r="L8" s="58" t="s">
        <v>4</v>
      </c>
      <c r="M8" s="58" t="s">
        <v>5</v>
      </c>
      <c r="N8" s="58" t="s">
        <v>6</v>
      </c>
      <c r="O8" s="56" t="s">
        <v>7</v>
      </c>
    </row>
    <row r="9" spans="1:16" s="42" customFormat="1" ht="12.75" x14ac:dyDescent="0.2">
      <c r="A9" s="59"/>
      <c r="B9" s="59"/>
      <c r="C9" s="59"/>
      <c r="D9" s="24">
        <v>1</v>
      </c>
      <c r="E9" s="24">
        <v>2</v>
      </c>
      <c r="F9" s="24">
        <v>3</v>
      </c>
      <c r="G9" s="24">
        <v>4</v>
      </c>
      <c r="H9" s="24">
        <v>5</v>
      </c>
      <c r="I9" s="24" t="s">
        <v>9</v>
      </c>
      <c r="J9" s="24" t="s">
        <v>10</v>
      </c>
      <c r="K9" s="59"/>
      <c r="L9" s="59"/>
      <c r="M9" s="59"/>
      <c r="N9" s="59"/>
      <c r="O9" s="57"/>
    </row>
    <row r="10" spans="1:16" s="42" customFormat="1" ht="12.75" x14ac:dyDescent="0.2">
      <c r="A10" s="25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6" s="45" customFormat="1" ht="12.75" x14ac:dyDescent="0.2">
      <c r="A11" s="27"/>
      <c r="B11" s="27">
        <v>34</v>
      </c>
      <c r="C11" s="27"/>
      <c r="D11" s="27">
        <v>29</v>
      </c>
      <c r="E11" s="27">
        <v>27</v>
      </c>
      <c r="F11" s="27">
        <v>29</v>
      </c>
      <c r="G11" s="27">
        <v>25</v>
      </c>
      <c r="H11" s="27">
        <v>28</v>
      </c>
      <c r="I11" s="27">
        <v>29</v>
      </c>
      <c r="J11" s="27">
        <v>26</v>
      </c>
      <c r="K11" s="28">
        <f>ROUND(L11/5,1)</f>
        <v>27.6</v>
      </c>
      <c r="L11" s="28">
        <f>E11+F11+G11+D11+H11</f>
        <v>138</v>
      </c>
      <c r="M11" s="29"/>
      <c r="N11" s="28">
        <f t="shared" ref="N11:N14" si="0">L11-M11</f>
        <v>138</v>
      </c>
      <c r="O11" s="30">
        <v>3</v>
      </c>
      <c r="P11" s="45" t="s">
        <v>52</v>
      </c>
    </row>
    <row r="12" spans="1:16" s="45" customFormat="1" ht="12.75" x14ac:dyDescent="0.2">
      <c r="A12" s="27"/>
      <c r="B12" s="27">
        <v>35</v>
      </c>
      <c r="C12" s="27"/>
      <c r="D12" s="27">
        <v>27</v>
      </c>
      <c r="E12" s="27">
        <v>26</v>
      </c>
      <c r="F12" s="27">
        <v>27</v>
      </c>
      <c r="G12" s="27">
        <v>29</v>
      </c>
      <c r="H12" s="27">
        <v>27</v>
      </c>
      <c r="I12" s="27">
        <v>28</v>
      </c>
      <c r="J12" s="27">
        <v>28</v>
      </c>
      <c r="K12" s="28">
        <f t="shared" ref="K12:K22" si="1">ROUND(L12/5,1)</f>
        <v>27.2</v>
      </c>
      <c r="L12" s="28">
        <f t="shared" ref="L12:L22" si="2">E12+F12+G12+D12+H12</f>
        <v>136</v>
      </c>
      <c r="M12" s="29"/>
      <c r="N12" s="28">
        <f t="shared" si="0"/>
        <v>136</v>
      </c>
      <c r="O12" s="30"/>
    </row>
    <row r="13" spans="1:16" s="45" customFormat="1" ht="12.75" x14ac:dyDescent="0.2">
      <c r="A13" s="27"/>
      <c r="B13" s="27">
        <v>36</v>
      </c>
      <c r="C13" s="27"/>
      <c r="D13" s="27">
        <v>25</v>
      </c>
      <c r="E13" s="27">
        <v>25</v>
      </c>
      <c r="F13" s="27">
        <v>25</v>
      </c>
      <c r="G13" s="27">
        <v>27</v>
      </c>
      <c r="H13" s="27">
        <v>26</v>
      </c>
      <c r="I13" s="27">
        <v>25</v>
      </c>
      <c r="J13" s="27">
        <v>27</v>
      </c>
      <c r="K13" s="28">
        <f t="shared" si="1"/>
        <v>25.6</v>
      </c>
      <c r="L13" s="28">
        <f t="shared" si="2"/>
        <v>128</v>
      </c>
      <c r="M13" s="29"/>
      <c r="N13" s="28">
        <f t="shared" si="0"/>
        <v>128</v>
      </c>
      <c r="O13" s="30"/>
    </row>
    <row r="14" spans="1:16" s="45" customFormat="1" ht="12.75" x14ac:dyDescent="0.2">
      <c r="A14" s="27"/>
      <c r="B14" s="27">
        <v>37</v>
      </c>
      <c r="C14" s="27"/>
      <c r="D14" s="27">
        <v>26</v>
      </c>
      <c r="E14" s="27">
        <v>26</v>
      </c>
      <c r="F14" s="27">
        <v>26</v>
      </c>
      <c r="G14" s="27">
        <v>25</v>
      </c>
      <c r="H14" s="27">
        <v>25</v>
      </c>
      <c r="I14" s="27">
        <v>27</v>
      </c>
      <c r="J14" s="27">
        <v>25</v>
      </c>
      <c r="K14" s="28">
        <f t="shared" si="1"/>
        <v>25.6</v>
      </c>
      <c r="L14" s="28">
        <f t="shared" si="2"/>
        <v>128</v>
      </c>
      <c r="M14" s="29"/>
      <c r="N14" s="28">
        <f t="shared" si="0"/>
        <v>128</v>
      </c>
      <c r="O14" s="30"/>
    </row>
    <row r="15" spans="1:16" s="42" customFormat="1" ht="12.75" x14ac:dyDescent="0.2">
      <c r="A15" s="27"/>
      <c r="B15" s="27">
        <v>38</v>
      </c>
      <c r="C15" s="27"/>
      <c r="D15" s="27">
        <v>30</v>
      </c>
      <c r="E15" s="27">
        <v>30</v>
      </c>
      <c r="F15" s="27">
        <v>30</v>
      </c>
      <c r="G15" s="27">
        <v>30</v>
      </c>
      <c r="H15" s="27">
        <v>30</v>
      </c>
      <c r="I15" s="27">
        <v>30</v>
      </c>
      <c r="J15" s="27">
        <v>30</v>
      </c>
      <c r="K15" s="28">
        <f t="shared" si="1"/>
        <v>30</v>
      </c>
      <c r="L15" s="28">
        <f t="shared" si="2"/>
        <v>150</v>
      </c>
      <c r="M15" s="29"/>
      <c r="N15" s="28">
        <f t="shared" ref="N15:N20" si="3">L15-M15</f>
        <v>150</v>
      </c>
      <c r="O15" s="30">
        <v>1</v>
      </c>
      <c r="P15" s="42" t="s">
        <v>56</v>
      </c>
    </row>
    <row r="16" spans="1:16" s="42" customFormat="1" ht="12.75" x14ac:dyDescent="0.2">
      <c r="A16" s="27"/>
      <c r="B16" s="27">
        <v>42</v>
      </c>
      <c r="C16" s="27"/>
      <c r="D16" s="27">
        <v>27</v>
      </c>
      <c r="E16" s="27">
        <v>29</v>
      </c>
      <c r="F16" s="27">
        <v>28</v>
      </c>
      <c r="G16" s="27">
        <v>28</v>
      </c>
      <c r="H16" s="27">
        <v>29</v>
      </c>
      <c r="I16" s="27">
        <v>26</v>
      </c>
      <c r="J16" s="27">
        <v>29</v>
      </c>
      <c r="K16" s="28">
        <f t="shared" si="1"/>
        <v>28.2</v>
      </c>
      <c r="L16" s="28">
        <f t="shared" si="2"/>
        <v>141</v>
      </c>
      <c r="M16" s="29"/>
      <c r="N16" s="28">
        <f t="shared" si="3"/>
        <v>141</v>
      </c>
      <c r="O16" s="30">
        <v>2</v>
      </c>
      <c r="P16" s="42" t="s">
        <v>57</v>
      </c>
    </row>
    <row r="17" spans="1:16" s="45" customFormat="1" ht="12.75" x14ac:dyDescent="0.2">
      <c r="A17" s="25" t="s">
        <v>26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6" s="42" customFormat="1" ht="12.75" x14ac:dyDescent="0.2">
      <c r="A18" s="27"/>
      <c r="B18" s="27">
        <v>39</v>
      </c>
      <c r="C18" s="27"/>
      <c r="D18" s="27">
        <v>28</v>
      </c>
      <c r="E18" s="27">
        <v>28</v>
      </c>
      <c r="F18" s="27">
        <v>29</v>
      </c>
      <c r="G18" s="27">
        <v>26</v>
      </c>
      <c r="H18" s="27">
        <v>28</v>
      </c>
      <c r="I18" s="27">
        <v>25</v>
      </c>
      <c r="J18" s="27">
        <v>27</v>
      </c>
      <c r="K18" s="28">
        <f t="shared" si="1"/>
        <v>27.8</v>
      </c>
      <c r="L18" s="28">
        <f t="shared" si="2"/>
        <v>139</v>
      </c>
      <c r="M18" s="29"/>
      <c r="N18" s="28">
        <f t="shared" si="3"/>
        <v>139</v>
      </c>
      <c r="O18" s="30">
        <v>3</v>
      </c>
      <c r="P18" s="42" t="s">
        <v>55</v>
      </c>
    </row>
    <row r="19" spans="1:16" s="42" customFormat="1" ht="12.75" x14ac:dyDescent="0.2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6" s="42" customFormat="1" ht="12.75" x14ac:dyDescent="0.2">
      <c r="A20" s="27"/>
      <c r="B20" s="27">
        <v>40</v>
      </c>
      <c r="C20" s="27"/>
      <c r="D20" s="27">
        <v>29</v>
      </c>
      <c r="E20" s="27">
        <v>28</v>
      </c>
      <c r="F20" s="27">
        <v>29</v>
      </c>
      <c r="G20" s="27">
        <v>29</v>
      </c>
      <c r="H20" s="27">
        <v>29</v>
      </c>
      <c r="I20" s="27">
        <v>29</v>
      </c>
      <c r="J20" s="27">
        <v>28</v>
      </c>
      <c r="K20" s="28">
        <f t="shared" si="1"/>
        <v>28.8</v>
      </c>
      <c r="L20" s="28">
        <f t="shared" si="2"/>
        <v>144</v>
      </c>
      <c r="M20" s="29"/>
      <c r="N20" s="28">
        <f t="shared" si="3"/>
        <v>144</v>
      </c>
      <c r="O20" s="30">
        <v>3</v>
      </c>
      <c r="P20" s="42" t="s">
        <v>54</v>
      </c>
    </row>
    <row r="21" spans="1:16" s="45" customFormat="1" ht="12.75" x14ac:dyDescent="0.2">
      <c r="A21" s="25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6" s="45" customFormat="1" ht="12.75" x14ac:dyDescent="0.2">
      <c r="A22" s="27"/>
      <c r="B22" s="27">
        <v>41</v>
      </c>
      <c r="C22" s="27"/>
      <c r="D22" s="27">
        <v>29</v>
      </c>
      <c r="E22" s="27">
        <v>30</v>
      </c>
      <c r="F22" s="27">
        <v>30</v>
      </c>
      <c r="G22" s="27">
        <v>29</v>
      </c>
      <c r="H22" s="27">
        <v>29</v>
      </c>
      <c r="I22" s="27">
        <v>28</v>
      </c>
      <c r="J22" s="27">
        <v>30</v>
      </c>
      <c r="K22" s="28">
        <f t="shared" si="1"/>
        <v>29.4</v>
      </c>
      <c r="L22" s="28">
        <f t="shared" si="2"/>
        <v>147</v>
      </c>
      <c r="M22" s="29"/>
      <c r="N22" s="28">
        <f t="shared" ref="N22" si="4">L22-M22</f>
        <v>147</v>
      </c>
      <c r="O22" s="30">
        <v>2</v>
      </c>
      <c r="P22" s="45" t="s">
        <v>53</v>
      </c>
    </row>
    <row r="23" spans="1:16" s="42" customFormat="1" ht="13.5" thickBot="1" x14ac:dyDescent="0.25"/>
    <row r="24" spans="1:16" s="42" customFormat="1" ht="13.5" thickBot="1" x14ac:dyDescent="0.25">
      <c r="A24" s="31"/>
      <c r="C24" s="32" t="s">
        <v>32</v>
      </c>
    </row>
    <row r="25" spans="1:16" s="42" customFormat="1" ht="13.5" thickBot="1" x14ac:dyDescent="0.25">
      <c r="A25" s="33"/>
      <c r="C25" s="32" t="s">
        <v>33</v>
      </c>
    </row>
    <row r="26" spans="1:16" s="42" customFormat="1" ht="12.75" x14ac:dyDescent="0.2">
      <c r="C26" s="42" t="s">
        <v>11</v>
      </c>
    </row>
  </sheetData>
  <mergeCells count="13">
    <mergeCell ref="K8:K9"/>
    <mergeCell ref="L8:L9"/>
    <mergeCell ref="M8:M9"/>
    <mergeCell ref="N8:N9"/>
    <mergeCell ref="O8:O9"/>
    <mergeCell ref="C3:D3"/>
    <mergeCell ref="C4:D4"/>
    <mergeCell ref="C5:D5"/>
    <mergeCell ref="F7:J7"/>
    <mergeCell ref="A8:A9"/>
    <mergeCell ref="B8:B9"/>
    <mergeCell ref="C8:C9"/>
    <mergeCell ref="D8:J8"/>
  </mergeCells>
  <conditionalFormatting sqref="D18:H18">
    <cfRule type="cellIs" dxfId="51" priority="18" operator="greaterThan">
      <formula>$K$18+3</formula>
    </cfRule>
    <cfRule type="cellIs" dxfId="50" priority="17" operator="lessThan">
      <formula>$K$18-3</formula>
    </cfRule>
  </conditionalFormatting>
  <conditionalFormatting sqref="D20:H20">
    <cfRule type="cellIs" dxfId="49" priority="16" operator="greaterThan">
      <formula>$K$20+3</formula>
    </cfRule>
    <cfRule type="cellIs" dxfId="48" priority="15" operator="lessThan">
      <formula>$K$20-3</formula>
    </cfRule>
  </conditionalFormatting>
  <conditionalFormatting sqref="D22:H22">
    <cfRule type="cellIs" dxfId="47" priority="14" operator="greaterThan">
      <formula>$K$22+3</formula>
    </cfRule>
    <cfRule type="cellIs" dxfId="46" priority="13" operator="lessThan">
      <formula>$K$22-3</formula>
    </cfRule>
  </conditionalFormatting>
  <conditionalFormatting sqref="D11:H11">
    <cfRule type="cellIs" dxfId="45" priority="12" operator="greaterThan">
      <formula>$K$11+3</formula>
    </cfRule>
    <cfRule type="cellIs" dxfId="44" priority="11" operator="lessThan">
      <formula>$K$11-3</formula>
    </cfRule>
  </conditionalFormatting>
  <conditionalFormatting sqref="D12:H12">
    <cfRule type="cellIs" dxfId="43" priority="10" operator="greaterThan">
      <formula>$K$12+3</formula>
    </cfRule>
    <cfRule type="cellIs" dxfId="42" priority="9" operator="lessThan">
      <formula>$K$12-3</formula>
    </cfRule>
  </conditionalFormatting>
  <conditionalFormatting sqref="D13:H13">
    <cfRule type="cellIs" dxfId="41" priority="8" operator="greaterThan">
      <formula>$K$13+3</formula>
    </cfRule>
    <cfRule type="cellIs" dxfId="40" priority="7" operator="lessThan">
      <formula>$K$13-3</formula>
    </cfRule>
  </conditionalFormatting>
  <conditionalFormatting sqref="D14:H14">
    <cfRule type="cellIs" dxfId="39" priority="6" operator="greaterThan">
      <formula>$K$14+3</formula>
    </cfRule>
    <cfRule type="cellIs" dxfId="38" priority="5" operator="lessThan">
      <formula>$K$14-3</formula>
    </cfRule>
  </conditionalFormatting>
  <conditionalFormatting sqref="D15:H15">
    <cfRule type="cellIs" dxfId="37" priority="4" operator="greaterThan">
      <formula>$K$15+3</formula>
    </cfRule>
    <cfRule type="cellIs" dxfId="36" priority="3" operator="lessThan">
      <formula>$K$15-3</formula>
    </cfRule>
  </conditionalFormatting>
  <conditionalFormatting sqref="D16:H16">
    <cfRule type="cellIs" dxfId="35" priority="2" operator="greaterThan">
      <formula>$K$16+3</formula>
    </cfRule>
    <cfRule type="cellIs" dxfId="34" priority="1" operator="lessThan">
      <formula>$K$16-3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комерційна салонна стрижка </vt:lpstr>
      <vt:lpstr>весільна комерц зач</vt:lpstr>
      <vt:lpstr>ОМС 1 вид</vt:lpstr>
      <vt:lpstr>зачіска зелементами плетіння</vt:lpstr>
      <vt:lpstr>голівуд хвиля</vt:lpstr>
      <vt:lpstr>ОМС 2 від</vt:lpstr>
      <vt:lpstr>Full Fashion Look</vt:lpstr>
      <vt:lpstr>Expert  Blond</vt:lpstr>
      <vt:lpstr>сучасні текстури</vt:lpstr>
      <vt:lpstr>Етно</vt:lpstr>
      <vt:lpstr>креат фарбування</vt:lpstr>
      <vt:lpstr>фантаз зачіска з елем пастіж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2025-09-17T13:58:50Z</cp:lastPrinted>
  <dcterms:created xsi:type="dcterms:W3CDTF">2024-03-28T07:45:21Z</dcterms:created>
  <dcterms:modified xsi:type="dcterms:W3CDTF">2025-09-25T10:37:40Z</dcterms:modified>
</cp:coreProperties>
</file>