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Весільна" sheetId="1" r:id="rId4"/>
    <sheet state="visible" name="2. Стр. на довгому" sheetId="2" r:id="rId5"/>
    <sheet state="visible" name="3. Весільна ОМС 2 види" sheetId="3" r:id="rId6"/>
    <sheet state="visible" name="4. Full Fashion Look" sheetId="4" r:id="rId7"/>
    <sheet state="visible" name="5. Етно Стиль" sheetId="5" r:id="rId8"/>
    <sheet state="visible" name="6. Плетіння" sheetId="6" r:id="rId9"/>
    <sheet state="visible" name="7. Комерц. салонна" sheetId="7" r:id="rId10"/>
    <sheet state="visible" name="8. Креативне фарб." sheetId="8" r:id="rId11"/>
    <sheet state="visible" name="9. модна зачіска 2 види" sheetId="9" r:id="rId12"/>
    <sheet state="visible" name="10. Хвиля" sheetId="10" r:id="rId13"/>
    <sheet state="visible" name="11. Стильний хвіст" sheetId="11" r:id="rId14"/>
    <sheet state="visible" name="12. Стильне фарбування" sheetId="12" r:id="rId15"/>
    <sheet state="visible" name="13. Свіцьке життя" sheetId="13" r:id="rId16"/>
    <sheet state="visible" name="14. Сучасні текстури" sheetId="14" r:id="rId17"/>
    <sheet state="visible" name="15. Постиж" sheetId="15" r:id="rId18"/>
    <sheet state="visible" name="16. Expert Blond" sheetId="16" r:id="rId19"/>
  </sheets>
  <definedNames/>
  <calcPr/>
  <extLst>
    <ext uri="GoogleSheetsCustomDataVersion2">
      <go:sheetsCustomData xmlns:go="http://customooxmlschemas.google.com/" r:id="rId20" roundtripDataChecksum="imAWUVpt+Pc0ewC+U1cy6ojkG12dsWm0t0jfL522o08="/>
    </ext>
  </extLst>
</workbook>
</file>

<file path=xl/sharedStrings.xml><?xml version="1.0" encoding="utf-8"?>
<sst xmlns="http://schemas.openxmlformats.org/spreadsheetml/2006/main" count="428" uniqueCount="121">
  <si>
    <t>Номінація:</t>
  </si>
  <si>
    <t>Весільна комерційна зачіска</t>
  </si>
  <si>
    <t>Судді:</t>
  </si>
  <si>
    <t>1. Ющенко Юрій</t>
  </si>
  <si>
    <t>3. Остапюк Анна</t>
  </si>
  <si>
    <t>5. Дубровська Світлана</t>
  </si>
  <si>
    <t>2. Цюра Ірина</t>
  </si>
  <si>
    <t>4. Гончаров Анатолій</t>
  </si>
  <si>
    <t>№</t>
  </si>
  <si>
    <t>ПІБ</t>
  </si>
  <si>
    <t>Судді</t>
  </si>
  <si>
    <t>Середній балл</t>
  </si>
  <si>
    <t>Заг.Бал</t>
  </si>
  <si>
    <t>Штраф</t>
  </si>
  <si>
    <t>Фінальний бал</t>
  </si>
  <si>
    <t>Місце</t>
  </si>
  <si>
    <t>Профі</t>
  </si>
  <si>
    <t>Золотун Марія</t>
  </si>
  <si>
    <t>Юніори</t>
  </si>
  <si>
    <t>Юзва Вероніка</t>
  </si>
  <si>
    <t>Студенти</t>
  </si>
  <si>
    <t>Коновальчук Софія</t>
  </si>
  <si>
    <t>Расторгуева Анастасія</t>
  </si>
  <si>
    <t>Овдіенко Кіра</t>
  </si>
  <si>
    <t>Столяр Катерина</t>
  </si>
  <si>
    <t>Жіноча комерційна стрижка на довгому волоссі</t>
  </si>
  <si>
    <t>Ілліна Христина</t>
  </si>
  <si>
    <t>Кризька Тетяна</t>
  </si>
  <si>
    <t>Майстри</t>
  </si>
  <si>
    <t>Онищкенко Наталія</t>
  </si>
  <si>
    <t>Салацька Анастасія</t>
  </si>
  <si>
    <t>Патерило Анастасія</t>
  </si>
  <si>
    <t>Весільна  зачіска  (2 види робіт)</t>
  </si>
  <si>
    <t>Майстри Гала-вечір</t>
  </si>
  <si>
    <t>Онищенко Наталія</t>
  </si>
  <si>
    <t>Майстри Наречена</t>
  </si>
  <si>
    <t>Жіночий модний образ. Full Fashion Look</t>
  </si>
  <si>
    <t>УКРАЇНСЬКИЙ ЕТНО СТИЛЬ. ЗАЧІСКА ДЛЯ HAIR SHOW</t>
  </si>
  <si>
    <t>6. Лях Ганна (стажер)</t>
  </si>
  <si>
    <t>Герасим Христина</t>
  </si>
  <si>
    <t>Без розподілу</t>
  </si>
  <si>
    <t>Беспала Аліна</t>
  </si>
  <si>
    <t>Гладун Кристина</t>
  </si>
  <si>
    <t>Бабина Анастасія</t>
  </si>
  <si>
    <t>Капрал Катерина</t>
  </si>
  <si>
    <t>Виноградова Александра</t>
  </si>
  <si>
    <t>Нога Катерина</t>
  </si>
  <si>
    <t>Плетіння</t>
  </si>
  <si>
    <t>Андрусенко Анна</t>
  </si>
  <si>
    <t>Савко Найлє</t>
  </si>
  <si>
    <t>Василенко Світлана</t>
  </si>
  <si>
    <t>Толстих Варвара</t>
  </si>
  <si>
    <t>Кадочнікова Карина</t>
  </si>
  <si>
    <t>Дзюбак Діана</t>
  </si>
  <si>
    <t>Комерційна жіноча стрижка</t>
  </si>
  <si>
    <t>Шевчук Лариса</t>
  </si>
  <si>
    <t>Мартинова Іветта</t>
  </si>
  <si>
    <t>Левченко Дарія</t>
  </si>
  <si>
    <t>Берюк Анастасія</t>
  </si>
  <si>
    <t>Воробей Марія</t>
  </si>
  <si>
    <t>Баштовенко Єлізавета</t>
  </si>
  <si>
    <t xml:space="preserve">Креативне фарбування </t>
  </si>
  <si>
    <t>Стахурська Юлія</t>
  </si>
  <si>
    <t>Меренкова Вікторія</t>
  </si>
  <si>
    <t>Гринченко Євген</t>
  </si>
  <si>
    <t>Зирянова Ксенія</t>
  </si>
  <si>
    <t>Модна жіноча зачіска на довгому волоссі (2 види робіт)</t>
  </si>
  <si>
    <t>Профі 1 вид</t>
  </si>
  <si>
    <t>Власенко Наталія</t>
  </si>
  <si>
    <t>Профі 2 вид</t>
  </si>
  <si>
    <t>Майстри 1 вид</t>
  </si>
  <si>
    <t>Цюрупайло Ірина</t>
  </si>
  <si>
    <t>Майстри 2 вид</t>
  </si>
  <si>
    <t>Хвиля</t>
  </si>
  <si>
    <t>Логвін Наталія</t>
  </si>
  <si>
    <t>Ніца Олександра</t>
  </si>
  <si>
    <t>Шевчун Ірина</t>
  </si>
  <si>
    <t>Лазорак Вероніка</t>
  </si>
  <si>
    <t>Штогрин Мар'яна</t>
  </si>
  <si>
    <t>Чернова Анастасія</t>
  </si>
  <si>
    <t>Замятіна Юлія</t>
  </si>
  <si>
    <t>Лань Анна</t>
  </si>
  <si>
    <t>Блінова Вероніка</t>
  </si>
  <si>
    <t>Санжаровець Кароліна</t>
  </si>
  <si>
    <t>Брезгіна Валерія</t>
  </si>
  <si>
    <t>Стильний хвіст</t>
  </si>
  <si>
    <t>Безпала Аліна</t>
  </si>
  <si>
    <t>Пономаренко Софія</t>
  </si>
  <si>
    <t>Малашенко Тетяна</t>
  </si>
  <si>
    <t>Федорова Анна</t>
  </si>
  <si>
    <t>Корбенюк Анастасія</t>
  </si>
  <si>
    <t>Серветнік Тетяна</t>
  </si>
  <si>
    <t>Стильне фарбування</t>
  </si>
  <si>
    <t>Кучеренко Анна</t>
  </si>
  <si>
    <t>Китай Да'я</t>
  </si>
  <si>
    <t>Януш Софія</t>
  </si>
  <si>
    <t>Зубенко Крістина</t>
  </si>
  <si>
    <t>Баштовенко Єлизавета</t>
  </si>
  <si>
    <t>Лободяк Ірина</t>
  </si>
  <si>
    <t>Сучасна салонна зачіска Світське життя</t>
  </si>
  <si>
    <t>Андрусенко Ганна</t>
  </si>
  <si>
    <t>Сучасні текстури</t>
  </si>
  <si>
    <t>Кардаш Оксана</t>
  </si>
  <si>
    <t>Гриньків Анна</t>
  </si>
  <si>
    <t>Безвербна Тетяна</t>
  </si>
  <si>
    <t>Нестеренко Юлія</t>
  </si>
  <si>
    <t>Пугач Анна</t>
  </si>
  <si>
    <t>Лахтін Анастасія</t>
  </si>
  <si>
    <t>Фантазійна зачіска із елементами пострижених виробів</t>
  </si>
  <si>
    <t>Без поділу</t>
  </si>
  <si>
    <t>Губанова Аліна</t>
  </si>
  <si>
    <t>Мирошниченко Єлизавета</t>
  </si>
  <si>
    <t>Потомська Софія</t>
  </si>
  <si>
    <t>Броннікова Ія</t>
  </si>
  <si>
    <t>Волошина Аріна</t>
  </si>
  <si>
    <t>Третяк Аліна</t>
  </si>
  <si>
    <t>Фарбування Expert Blond</t>
  </si>
  <si>
    <t>Липка Тетяна</t>
  </si>
  <si>
    <t>Reibenspies Lutsiv Yurii</t>
  </si>
  <si>
    <t>Юзефик Соломія</t>
  </si>
  <si>
    <t>Журавльова Анастасія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</si>
</sst>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rgb="FF222222"/>
      <name val="Arial"/>
    </font>
    <font>
      <sz val="11.0"/>
      <color theme="1"/>
      <name val="Calibri"/>
    </font>
    <font>
      <sz val="10.0"/>
      <color theme="1"/>
      <name val="Arial"/>
    </font>
    <font>
      <color theme="1"/>
      <name val="Arial"/>
    </font>
    <font/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20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vertical="bottom"/>
    </xf>
    <xf borderId="1" fillId="0" fontId="3" numFmtId="0" xfId="0" applyBorder="1" applyFont="1"/>
    <xf borderId="2" fillId="2" fontId="2" numFmtId="0" xfId="0" applyAlignment="1" applyBorder="1" applyFill="1" applyFont="1">
      <alignment shrinkToFit="0" vertical="center" wrapText="1"/>
    </xf>
    <xf borderId="3" fillId="2" fontId="2" numFmtId="0" xfId="0" applyAlignment="1" applyBorder="1" applyFont="1">
      <alignment shrinkToFit="0" vertical="center" wrapText="1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2" numFmtId="0" xfId="0" applyAlignment="1" applyBorder="1" applyFont="1">
      <alignment horizontal="right" shrinkToFit="0" vertical="center" wrapText="1"/>
    </xf>
    <xf borderId="8" fillId="3" fontId="2" numFmtId="0" xfId="0" applyBorder="1" applyFill="1" applyFont="1"/>
    <xf borderId="9" fillId="3" fontId="3" numFmtId="0" xfId="0" applyBorder="1" applyFont="1"/>
    <xf borderId="9" fillId="3" fontId="3" numFmtId="0" xfId="0" applyAlignment="1" applyBorder="1" applyFont="1">
      <alignment readingOrder="0"/>
    </xf>
    <xf borderId="10" fillId="3" fontId="3" numFmtId="0" xfId="0" applyBorder="1" applyFont="1"/>
    <xf borderId="7" fillId="4" fontId="2" numFmtId="0" xfId="0" applyAlignment="1" applyBorder="1" applyFill="1" applyFont="1">
      <alignment horizontal="right"/>
    </xf>
    <xf borderId="7" fillId="4" fontId="2" numFmtId="0" xfId="0" applyAlignment="1" applyBorder="1" applyFont="1">
      <alignment readingOrder="0"/>
    </xf>
    <xf borderId="7" fillId="4" fontId="2" numFmtId="3" xfId="0" applyAlignment="1" applyBorder="1" applyFont="1" applyNumberFormat="1">
      <alignment horizontal="right" readingOrder="0"/>
    </xf>
    <xf borderId="7" fillId="4" fontId="2" numFmtId="3" xfId="0" applyAlignment="1" applyBorder="1" applyFont="1" applyNumberFormat="1">
      <alignment horizontal="right"/>
    </xf>
    <xf borderId="7" fillId="4" fontId="3" numFmtId="0" xfId="0" applyBorder="1" applyFont="1"/>
    <xf borderId="7" fillId="4" fontId="6" numFmtId="0" xfId="0" applyAlignment="1" applyBorder="1" applyFont="1">
      <alignment horizontal="right" readingOrder="0"/>
    </xf>
    <xf borderId="7" fillId="3" fontId="2" numFmtId="0" xfId="0" applyBorder="1" applyFont="1"/>
    <xf borderId="7" fillId="3" fontId="3" numFmtId="0" xfId="0" applyBorder="1" applyFont="1"/>
    <xf borderId="7" fillId="4" fontId="6" numFmtId="0" xfId="0" applyAlignment="1" applyBorder="1" applyFont="1">
      <alignment horizontal="right"/>
    </xf>
    <xf borderId="7" fillId="4" fontId="2" numFmtId="0" xfId="0" applyAlignment="1" applyBorder="1" applyFont="1">
      <alignment horizontal="right" readingOrder="0"/>
    </xf>
    <xf borderId="11" fillId="3" fontId="2" numFmtId="0" xfId="0" applyBorder="1" applyFont="1"/>
    <xf borderId="12" fillId="3" fontId="3" numFmtId="0" xfId="0" applyBorder="1" applyFont="1"/>
    <xf borderId="13" fillId="3" fontId="3" numFmtId="0" xfId="0" applyBorder="1" applyFont="1"/>
    <xf borderId="7" fillId="3" fontId="3" numFmtId="3" xfId="0" applyBorder="1" applyFont="1" applyNumberFormat="1"/>
    <xf borderId="14" fillId="3" fontId="3" numFmtId="0" xfId="0" applyBorder="1" applyFont="1"/>
    <xf borderId="15" fillId="3" fontId="3" numFmtId="0" xfId="0" applyBorder="1" applyFont="1"/>
    <xf borderId="16" fillId="3" fontId="3" numFmtId="0" xfId="0" applyBorder="1" applyFont="1"/>
    <xf borderId="17" fillId="3" fontId="3" numFmtId="0" xfId="0" applyBorder="1" applyFont="1"/>
    <xf borderId="18" fillId="3" fontId="3" numFmtId="0" xfId="0" applyBorder="1" applyFont="1"/>
    <xf borderId="0" fillId="3" fontId="3" numFmtId="0" xfId="0" applyFont="1"/>
    <xf borderId="19" fillId="3" fontId="3" numFmtId="0" xfId="0" applyBorder="1" applyFont="1"/>
    <xf borderId="8" fillId="3" fontId="2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7" fillId="2" fontId="2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horizontal="right" readingOrder="0" shrinkToFit="0" vertical="center" wrapText="1"/>
    </xf>
    <xf borderId="7" fillId="3" fontId="2" numFmtId="0" xfId="0" applyAlignment="1" applyBorder="1" applyFont="1">
      <alignment readingOrder="0" vertical="bottom"/>
    </xf>
    <xf borderId="7" fillId="3" fontId="4" numFmtId="0" xfId="0" applyAlignment="1" applyBorder="1" applyFont="1">
      <alignment vertical="bottom"/>
    </xf>
    <xf borderId="7" fillId="3" fontId="4" numFmtId="3" xfId="0" applyAlignment="1" applyBorder="1" applyFont="1" applyNumberFormat="1">
      <alignment vertical="bottom"/>
    </xf>
    <xf borderId="7" fillId="4" fontId="2" numFmtId="0" xfId="0" applyAlignment="1" applyBorder="1" applyFont="1">
      <alignment horizontal="right" vertical="bottom"/>
    </xf>
    <xf borderId="7" fillId="4" fontId="4" numFmtId="0" xfId="0" applyAlignment="1" applyBorder="1" applyFont="1">
      <alignment readingOrder="0" vertical="bottom"/>
    </xf>
    <xf borderId="7" fillId="4" fontId="4" numFmtId="3" xfId="0" applyAlignment="1" applyBorder="1" applyFont="1" applyNumberFormat="1">
      <alignment readingOrder="0" vertical="bottom"/>
    </xf>
    <xf borderId="7" fillId="4" fontId="2" numFmtId="3" xfId="0" applyAlignment="1" applyBorder="1" applyFont="1" applyNumberFormat="1">
      <alignment horizontal="right" vertical="bottom"/>
    </xf>
    <xf borderId="7" fillId="4" fontId="4" numFmtId="0" xfId="0" applyAlignment="1" applyBorder="1" applyFont="1">
      <alignment vertical="bottom"/>
    </xf>
    <xf borderId="7" fillId="4" fontId="2" numFmtId="0" xfId="0" applyAlignment="1" applyBorder="1" applyFont="1">
      <alignment horizontal="right" vertical="bottom"/>
    </xf>
    <xf borderId="7" fillId="4" fontId="4" numFmtId="0" xfId="0" applyAlignment="1" applyBorder="1" applyFont="1">
      <alignment vertical="bottom"/>
    </xf>
    <xf borderId="7" fillId="4" fontId="2" numFmtId="0" xfId="0" applyAlignment="1" applyBorder="1" applyFont="1">
      <alignment horizontal="right" readingOrder="0" vertical="bottom"/>
    </xf>
    <xf borderId="0" fillId="0" fontId="2" numFmtId="0" xfId="0" applyAlignment="1" applyFont="1">
      <alignment readingOrder="0"/>
    </xf>
    <xf borderId="7" fillId="3" fontId="2" numFmtId="0" xfId="0" applyAlignment="1" applyBorder="1" applyFont="1">
      <alignment readingOrder="0"/>
    </xf>
    <xf borderId="7" fillId="3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25"/>
    <col customWidth="1" min="3" max="26" width="11.0"/>
  </cols>
  <sheetData>
    <row r="1" ht="15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16" t="s">
        <v>16</v>
      </c>
      <c r="B10" s="17"/>
      <c r="C10" s="17"/>
      <c r="D10" s="17"/>
      <c r="E10" s="17"/>
      <c r="F10" s="18"/>
      <c r="G10" s="17"/>
      <c r="H10" s="17"/>
      <c r="I10" s="17"/>
      <c r="J10" s="17"/>
      <c r="K10" s="17"/>
      <c r="L10" s="19"/>
    </row>
    <row r="11" ht="15.75" customHeight="1">
      <c r="A11" s="20">
        <v>1.0</v>
      </c>
      <c r="B11" s="21" t="s">
        <v>17</v>
      </c>
      <c r="C11" s="22">
        <v>30.0</v>
      </c>
      <c r="D11" s="22">
        <v>29.0</v>
      </c>
      <c r="E11" s="22">
        <v>30.0</v>
      </c>
      <c r="F11" s="22">
        <v>29.0</v>
      </c>
      <c r="G11" s="22">
        <v>30.0</v>
      </c>
      <c r="H11" s="23">
        <f>AVERAGE(C11:G11)</f>
        <v>29.6</v>
      </c>
      <c r="I11" s="23">
        <f>SUM(C11:F11)</f>
        <v>118</v>
      </c>
      <c r="J11" s="24"/>
      <c r="K11" s="23">
        <f>I11-J11</f>
        <v>118</v>
      </c>
      <c r="L11" s="25">
        <v>1.0</v>
      </c>
    </row>
    <row r="12" ht="15.75" customHeight="1">
      <c r="A12" s="26" t="s">
        <v>18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15.75" customHeight="1">
      <c r="A13" s="20">
        <v>1.0</v>
      </c>
      <c r="B13" s="21" t="s">
        <v>19</v>
      </c>
      <c r="C13" s="22">
        <v>29.0</v>
      </c>
      <c r="D13" s="22">
        <v>28.0</v>
      </c>
      <c r="E13" s="22">
        <v>28.0</v>
      </c>
      <c r="F13" s="22">
        <v>28.0</v>
      </c>
      <c r="G13" s="22">
        <v>28.0</v>
      </c>
      <c r="H13" s="23">
        <f>AVERAGE(C13:G13)</f>
        <v>28.2</v>
      </c>
      <c r="I13" s="23">
        <f>SUM(C13:F13)</f>
        <v>113</v>
      </c>
      <c r="J13" s="24"/>
      <c r="K13" s="23">
        <f>I13-J13</f>
        <v>113</v>
      </c>
      <c r="L13" s="25">
        <v>3.0</v>
      </c>
    </row>
    <row r="14" ht="15.75" customHeight="1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ht="15.75" customHeight="1">
      <c r="A15" s="20">
        <v>1.0</v>
      </c>
      <c r="B15" s="21" t="s">
        <v>21</v>
      </c>
      <c r="C15" s="22">
        <v>30.0</v>
      </c>
      <c r="D15" s="22">
        <v>30.0</v>
      </c>
      <c r="E15" s="22">
        <v>29.0</v>
      </c>
      <c r="F15" s="22">
        <v>29.0</v>
      </c>
      <c r="G15" s="22">
        <v>27.0</v>
      </c>
      <c r="H15" s="23">
        <f t="shared" ref="H15:H18" si="1">AVERAGE(C15:G15)</f>
        <v>29</v>
      </c>
      <c r="I15" s="23">
        <f t="shared" ref="I15:I18" si="2">SUM(C15:F15)</f>
        <v>118</v>
      </c>
      <c r="J15" s="24"/>
      <c r="K15" s="23">
        <f t="shared" ref="K15:K18" si="3">I15-J15</f>
        <v>118</v>
      </c>
      <c r="L15" s="28">
        <f t="shared" ref="L15:L17" si="4">IF(K15="","",_xlfn.RANK.EQ(K15,$K$15:$K$18,0))</f>
        <v>1</v>
      </c>
    </row>
    <row r="16" ht="15.75" customHeight="1">
      <c r="A16" s="20">
        <f>A15+1</f>
        <v>2</v>
      </c>
      <c r="B16" s="21" t="s">
        <v>22</v>
      </c>
      <c r="C16" s="22">
        <v>29.0</v>
      </c>
      <c r="D16" s="22">
        <v>29.0</v>
      </c>
      <c r="E16" s="22">
        <v>30.0</v>
      </c>
      <c r="F16" s="22">
        <v>27.0</v>
      </c>
      <c r="G16" s="22">
        <v>28.0</v>
      </c>
      <c r="H16" s="23">
        <f t="shared" si="1"/>
        <v>28.6</v>
      </c>
      <c r="I16" s="23">
        <f t="shared" si="2"/>
        <v>115</v>
      </c>
      <c r="J16" s="24"/>
      <c r="K16" s="23">
        <f t="shared" si="3"/>
        <v>115</v>
      </c>
      <c r="L16" s="28">
        <f t="shared" si="4"/>
        <v>2</v>
      </c>
    </row>
    <row r="17" ht="15.75" customHeight="1">
      <c r="A17" s="29">
        <v>3.0</v>
      </c>
      <c r="B17" s="21" t="s">
        <v>23</v>
      </c>
      <c r="C17" s="22">
        <v>28.0</v>
      </c>
      <c r="D17" s="22">
        <v>27.0</v>
      </c>
      <c r="E17" s="22">
        <v>27.0</v>
      </c>
      <c r="F17" s="22">
        <v>30.0</v>
      </c>
      <c r="G17" s="22">
        <v>29.0</v>
      </c>
      <c r="H17" s="23">
        <f t="shared" si="1"/>
        <v>28.2</v>
      </c>
      <c r="I17" s="23">
        <f t="shared" si="2"/>
        <v>112</v>
      </c>
      <c r="J17" s="24"/>
      <c r="K17" s="23">
        <f t="shared" si="3"/>
        <v>112</v>
      </c>
      <c r="L17" s="28">
        <f t="shared" si="4"/>
        <v>3</v>
      </c>
    </row>
    <row r="18" ht="15.75" customHeight="1">
      <c r="A18" s="29">
        <v>4.0</v>
      </c>
      <c r="B18" s="21" t="s">
        <v>24</v>
      </c>
      <c r="C18" s="22">
        <v>27.0</v>
      </c>
      <c r="D18" s="22">
        <v>28.0</v>
      </c>
      <c r="E18" s="22">
        <v>28.0</v>
      </c>
      <c r="F18" s="22">
        <v>28.0</v>
      </c>
      <c r="G18" s="22">
        <v>30.0</v>
      </c>
      <c r="H18" s="23">
        <f t="shared" si="1"/>
        <v>28.2</v>
      </c>
      <c r="I18" s="23">
        <f t="shared" si="2"/>
        <v>111</v>
      </c>
      <c r="J18" s="24"/>
      <c r="K18" s="23">
        <f t="shared" si="3"/>
        <v>111</v>
      </c>
      <c r="L18" s="2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0"/>
    <col customWidth="1" min="3" max="27" width="11.0"/>
  </cols>
  <sheetData>
    <row r="1" ht="15.75" customHeight="1">
      <c r="A1" s="1" t="s">
        <v>0</v>
      </c>
      <c r="B1" s="56" t="s">
        <v>73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5"/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74</v>
      </c>
      <c r="C11" s="22">
        <v>29.0</v>
      </c>
      <c r="D11" s="22">
        <v>27.0</v>
      </c>
      <c r="E11" s="22">
        <v>28.0</v>
      </c>
      <c r="F11" s="22">
        <v>28.0</v>
      </c>
      <c r="G11" s="22">
        <v>29.0</v>
      </c>
      <c r="H11" s="22">
        <v>28.0</v>
      </c>
      <c r="I11" s="23">
        <f>AVERAGE(C11:H11)</f>
        <v>28.16666667</v>
      </c>
      <c r="J11" s="23">
        <f>SUM(C11:G11)</f>
        <v>141</v>
      </c>
      <c r="K11" s="24"/>
      <c r="L11" s="23">
        <f>J11-K11</f>
        <v>141</v>
      </c>
      <c r="M11" s="28">
        <f>IF(L11="","",_xlfn.RANK.EQ(L11,$L$10:$L$12,0))</f>
        <v>1</v>
      </c>
    </row>
    <row r="12" ht="15.75" customHeight="1">
      <c r="A12" s="26" t="s">
        <v>28</v>
      </c>
      <c r="B12" s="27"/>
      <c r="C12" s="33"/>
      <c r="D12" s="33"/>
      <c r="E12" s="33"/>
      <c r="F12" s="33"/>
      <c r="G12" s="33"/>
      <c r="H12" s="33"/>
      <c r="I12" s="27"/>
      <c r="J12" s="27"/>
      <c r="K12" s="27"/>
      <c r="L12" s="27"/>
      <c r="M12" s="27"/>
    </row>
    <row r="13" ht="15.75" customHeight="1">
      <c r="A13" s="20">
        <v>1.0</v>
      </c>
      <c r="B13" s="21" t="s">
        <v>34</v>
      </c>
      <c r="C13" s="22">
        <v>29.0</v>
      </c>
      <c r="D13" s="22">
        <v>29.0</v>
      </c>
      <c r="E13" s="22">
        <v>29.0</v>
      </c>
      <c r="F13" s="22">
        <v>28.0</v>
      </c>
      <c r="G13" s="22">
        <v>29.0</v>
      </c>
      <c r="H13" s="22">
        <v>29.0</v>
      </c>
      <c r="I13" s="23">
        <f>AVERAGE(C13:H13)</f>
        <v>28.83333333</v>
      </c>
      <c r="J13" s="23">
        <f>SUM(C13:G13)</f>
        <v>144</v>
      </c>
      <c r="K13" s="24"/>
      <c r="L13" s="23">
        <f>J13-K13</f>
        <v>144</v>
      </c>
      <c r="M13" s="28">
        <f>IF(L13="","",_xlfn.RANK.EQ(L13,$L$13,0))</f>
        <v>1</v>
      </c>
    </row>
    <row r="14" ht="15.75" customHeight="1">
      <c r="A14" s="26" t="s">
        <v>18</v>
      </c>
      <c r="B14" s="27"/>
      <c r="C14" s="27"/>
      <c r="D14" s="27"/>
      <c r="E14" s="27"/>
      <c r="F14" s="58"/>
      <c r="G14" s="27"/>
      <c r="H14" s="27"/>
      <c r="I14" s="27"/>
      <c r="J14" s="27"/>
      <c r="K14" s="27"/>
      <c r="L14" s="27"/>
      <c r="M14" s="27"/>
    </row>
    <row r="15" ht="15.75" customHeight="1">
      <c r="A15" s="20">
        <v>1.0</v>
      </c>
      <c r="B15" s="21" t="s">
        <v>75</v>
      </c>
      <c r="C15" s="22">
        <v>29.0</v>
      </c>
      <c r="D15" s="22">
        <v>28.0</v>
      </c>
      <c r="E15" s="22">
        <v>28.0</v>
      </c>
      <c r="F15" s="22">
        <v>28.0</v>
      </c>
      <c r="G15" s="22">
        <v>29.0</v>
      </c>
      <c r="H15" s="22">
        <v>28.0</v>
      </c>
      <c r="I15" s="23">
        <f>AVERAGE(C15:H15)</f>
        <v>28.33333333</v>
      </c>
      <c r="J15" s="23">
        <f>SUM(C15:G15)</f>
        <v>142</v>
      </c>
      <c r="K15" s="24"/>
      <c r="L15" s="23">
        <f>J15-K15</f>
        <v>142</v>
      </c>
      <c r="M15" s="28">
        <f>IF(L15="","",_xlfn.RANK.EQ(L15,$L$15,0))</f>
        <v>1</v>
      </c>
    </row>
    <row r="16" ht="15.75" customHeight="1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ht="15.75" customHeight="1">
      <c r="A17" s="20">
        <v>1.0</v>
      </c>
      <c r="B17" s="21" t="s">
        <v>76</v>
      </c>
      <c r="C17" s="22">
        <v>30.0</v>
      </c>
      <c r="D17" s="22">
        <v>29.0</v>
      </c>
      <c r="E17" s="22">
        <v>30.0</v>
      </c>
      <c r="F17" s="22">
        <v>28.0</v>
      </c>
      <c r="G17" s="22">
        <v>29.0</v>
      </c>
      <c r="H17" s="22">
        <v>30.0</v>
      </c>
      <c r="I17" s="23">
        <f t="shared" ref="I17:I25" si="1">AVERAGE(C17:H17)</f>
        <v>29.33333333</v>
      </c>
      <c r="J17" s="23">
        <f t="shared" ref="J17:J25" si="2">SUM(C17:G17)</f>
        <v>146</v>
      </c>
      <c r="K17" s="24"/>
      <c r="L17" s="23">
        <f t="shared" ref="L17:L25" si="3">J17-K17</f>
        <v>146</v>
      </c>
      <c r="M17" s="28">
        <f t="shared" ref="M17:M19" si="4">IF(L17="","",_xlfn.RANK.EQ(L17,$L$17:$L$25,0))</f>
        <v>1</v>
      </c>
    </row>
    <row r="18" ht="15.75" customHeight="1">
      <c r="A18" s="29">
        <v>2.0</v>
      </c>
      <c r="B18" s="21" t="s">
        <v>77</v>
      </c>
      <c r="C18" s="22">
        <v>28.0</v>
      </c>
      <c r="D18" s="22">
        <v>30.0</v>
      </c>
      <c r="E18" s="22">
        <v>27.0</v>
      </c>
      <c r="F18" s="22">
        <v>29.0</v>
      </c>
      <c r="G18" s="22">
        <v>28.0</v>
      </c>
      <c r="H18" s="22">
        <v>28.0</v>
      </c>
      <c r="I18" s="23">
        <f t="shared" si="1"/>
        <v>28.33333333</v>
      </c>
      <c r="J18" s="23">
        <f t="shared" si="2"/>
        <v>142</v>
      </c>
      <c r="K18" s="24"/>
      <c r="L18" s="23">
        <f t="shared" si="3"/>
        <v>142</v>
      </c>
      <c r="M18" s="28">
        <f t="shared" si="4"/>
        <v>3</v>
      </c>
    </row>
    <row r="19" ht="15.75" customHeight="1">
      <c r="A19" s="29">
        <v>3.0</v>
      </c>
      <c r="B19" s="21" t="s">
        <v>78</v>
      </c>
      <c r="C19" s="22">
        <v>29.0</v>
      </c>
      <c r="D19" s="22">
        <v>29.0</v>
      </c>
      <c r="E19" s="22">
        <v>26.0</v>
      </c>
      <c r="F19" s="22">
        <v>30.0</v>
      </c>
      <c r="G19" s="22">
        <v>30.0</v>
      </c>
      <c r="H19" s="22">
        <v>29.0</v>
      </c>
      <c r="I19" s="23">
        <f t="shared" si="1"/>
        <v>28.83333333</v>
      </c>
      <c r="J19" s="23">
        <f t="shared" si="2"/>
        <v>144</v>
      </c>
      <c r="K19" s="24"/>
      <c r="L19" s="23">
        <f t="shared" si="3"/>
        <v>144</v>
      </c>
      <c r="M19" s="28">
        <f t="shared" si="4"/>
        <v>2</v>
      </c>
    </row>
    <row r="20" ht="15.75" customHeight="1">
      <c r="A20" s="29">
        <v>4.0</v>
      </c>
      <c r="B20" s="21" t="s">
        <v>79</v>
      </c>
      <c r="C20" s="22">
        <v>25.0</v>
      </c>
      <c r="D20" s="22">
        <v>25.0</v>
      </c>
      <c r="E20" s="22">
        <v>25.0</v>
      </c>
      <c r="F20" s="22">
        <v>25.0</v>
      </c>
      <c r="G20" s="22">
        <v>25.0</v>
      </c>
      <c r="H20" s="22">
        <v>25.0</v>
      </c>
      <c r="I20" s="23">
        <f t="shared" si="1"/>
        <v>25</v>
      </c>
      <c r="J20" s="23">
        <f t="shared" si="2"/>
        <v>125</v>
      </c>
      <c r="K20" s="24"/>
      <c r="L20" s="23">
        <f t="shared" si="3"/>
        <v>125</v>
      </c>
      <c r="M20" s="28"/>
    </row>
    <row r="21" ht="15.75" customHeight="1">
      <c r="A21" s="29">
        <v>5.0</v>
      </c>
      <c r="B21" s="21" t="s">
        <v>80</v>
      </c>
      <c r="C21" s="22">
        <v>25.0</v>
      </c>
      <c r="D21" s="22">
        <v>25.0</v>
      </c>
      <c r="E21" s="22">
        <v>25.0</v>
      </c>
      <c r="F21" s="22">
        <v>25.0</v>
      </c>
      <c r="G21" s="22">
        <v>25.0</v>
      </c>
      <c r="H21" s="22">
        <v>26.0</v>
      </c>
      <c r="I21" s="23">
        <f t="shared" si="1"/>
        <v>25.16666667</v>
      </c>
      <c r="J21" s="23">
        <f t="shared" si="2"/>
        <v>125</v>
      </c>
      <c r="K21" s="24"/>
      <c r="L21" s="23">
        <f t="shared" si="3"/>
        <v>125</v>
      </c>
      <c r="M21" s="28"/>
    </row>
    <row r="22" ht="15.75" customHeight="1">
      <c r="A22" s="29">
        <v>6.0</v>
      </c>
      <c r="B22" s="21" t="s">
        <v>81</v>
      </c>
      <c r="C22" s="22">
        <v>25.0</v>
      </c>
      <c r="D22" s="22">
        <v>26.0</v>
      </c>
      <c r="E22" s="22">
        <v>28.0</v>
      </c>
      <c r="F22" s="22">
        <v>27.0</v>
      </c>
      <c r="G22" s="22">
        <v>25.0</v>
      </c>
      <c r="H22" s="22">
        <v>27.0</v>
      </c>
      <c r="I22" s="23">
        <f t="shared" si="1"/>
        <v>26.33333333</v>
      </c>
      <c r="J22" s="23">
        <f t="shared" si="2"/>
        <v>131</v>
      </c>
      <c r="K22" s="24"/>
      <c r="L22" s="23">
        <f t="shared" si="3"/>
        <v>131</v>
      </c>
      <c r="M22" s="28"/>
    </row>
    <row r="23" ht="15.75" customHeight="1">
      <c r="A23" s="29">
        <v>7.0</v>
      </c>
      <c r="B23" s="21" t="s">
        <v>82</v>
      </c>
      <c r="C23" s="22">
        <v>26.0</v>
      </c>
      <c r="D23" s="22">
        <v>25.0</v>
      </c>
      <c r="E23" s="22">
        <v>25.0</v>
      </c>
      <c r="F23" s="22">
        <v>26.0</v>
      </c>
      <c r="G23" s="22">
        <v>26.0</v>
      </c>
      <c r="H23" s="22">
        <v>25.0</v>
      </c>
      <c r="I23" s="23">
        <f t="shared" si="1"/>
        <v>25.5</v>
      </c>
      <c r="J23" s="23">
        <f t="shared" si="2"/>
        <v>128</v>
      </c>
      <c r="K23" s="24"/>
      <c r="L23" s="23">
        <f t="shared" si="3"/>
        <v>128</v>
      </c>
      <c r="M23" s="28"/>
    </row>
    <row r="24" ht="15.75" customHeight="1">
      <c r="A24" s="29">
        <v>8.0</v>
      </c>
      <c r="B24" s="21" t="s">
        <v>83</v>
      </c>
      <c r="C24" s="22">
        <v>25.0</v>
      </c>
      <c r="D24" s="22">
        <v>25.0</v>
      </c>
      <c r="E24" s="22">
        <v>25.0</v>
      </c>
      <c r="F24" s="22">
        <v>25.0</v>
      </c>
      <c r="G24" s="22">
        <v>25.0</v>
      </c>
      <c r="H24" s="22">
        <v>25.0</v>
      </c>
      <c r="I24" s="23">
        <f t="shared" si="1"/>
        <v>25</v>
      </c>
      <c r="J24" s="23">
        <f t="shared" si="2"/>
        <v>125</v>
      </c>
      <c r="K24" s="24"/>
      <c r="L24" s="23">
        <f t="shared" si="3"/>
        <v>125</v>
      </c>
      <c r="M24" s="28"/>
    </row>
    <row r="25" ht="15.75" customHeight="1">
      <c r="A25" s="29">
        <v>9.0</v>
      </c>
      <c r="B25" s="21" t="s">
        <v>84</v>
      </c>
      <c r="C25" s="22">
        <v>27.0</v>
      </c>
      <c r="D25" s="22">
        <v>27.0</v>
      </c>
      <c r="E25" s="22">
        <v>29.0</v>
      </c>
      <c r="F25" s="22">
        <v>25.0</v>
      </c>
      <c r="G25" s="22">
        <v>27.0</v>
      </c>
      <c r="H25" s="22">
        <v>25.0</v>
      </c>
      <c r="I25" s="23">
        <f t="shared" si="1"/>
        <v>26.66666667</v>
      </c>
      <c r="J25" s="23">
        <f t="shared" si="2"/>
        <v>135</v>
      </c>
      <c r="K25" s="24"/>
      <c r="L25" s="23">
        <f t="shared" si="3"/>
        <v>135</v>
      </c>
      <c r="M25" s="2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0"/>
    <col customWidth="1" min="3" max="27" width="11.0"/>
  </cols>
  <sheetData>
    <row r="1" ht="15.75" customHeight="1">
      <c r="A1" s="1" t="s">
        <v>0</v>
      </c>
      <c r="B1" s="2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44">
        <v>6.0</v>
      </c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26</v>
      </c>
      <c r="C11" s="22">
        <v>28.0</v>
      </c>
      <c r="D11" s="22">
        <v>30.0</v>
      </c>
      <c r="E11" s="22">
        <v>29.0</v>
      </c>
      <c r="F11" s="22">
        <v>28.0</v>
      </c>
      <c r="G11" s="22">
        <v>29.0</v>
      </c>
      <c r="H11" s="22">
        <v>30.0</v>
      </c>
      <c r="I11" s="23">
        <f t="shared" ref="I11:I13" si="1">AVERAGE(C11:H11)</f>
        <v>29</v>
      </c>
      <c r="J11" s="23">
        <f t="shared" ref="J11:J13" si="2">SUM(C11:G11)</f>
        <v>144</v>
      </c>
      <c r="K11" s="24"/>
      <c r="L11" s="23">
        <f t="shared" ref="L11:L13" si="3">J11-K11</f>
        <v>144</v>
      </c>
      <c r="M11" s="28">
        <f t="shared" ref="M11:M13" si="4">IF(L11="","",_xlfn.RANK.EQ(L11,$L$11:$L$13,0))</f>
        <v>3</v>
      </c>
    </row>
    <row r="12" ht="15.75" customHeight="1">
      <c r="A12" s="20">
        <v>2.0</v>
      </c>
      <c r="B12" s="21" t="s">
        <v>17</v>
      </c>
      <c r="C12" s="22">
        <v>29.0</v>
      </c>
      <c r="D12" s="22">
        <v>29.0</v>
      </c>
      <c r="E12" s="22">
        <v>30.0</v>
      </c>
      <c r="F12" s="22">
        <v>29.0</v>
      </c>
      <c r="G12" s="22">
        <v>28.0</v>
      </c>
      <c r="H12" s="22">
        <v>29.0</v>
      </c>
      <c r="I12" s="23">
        <f t="shared" si="1"/>
        <v>29</v>
      </c>
      <c r="J12" s="23">
        <f t="shared" si="2"/>
        <v>145</v>
      </c>
      <c r="K12" s="24"/>
      <c r="L12" s="23">
        <f t="shared" si="3"/>
        <v>145</v>
      </c>
      <c r="M12" s="28">
        <f t="shared" si="4"/>
        <v>2</v>
      </c>
    </row>
    <row r="13" ht="15.75" customHeight="1">
      <c r="A13" s="29">
        <v>3.0</v>
      </c>
      <c r="B13" s="21" t="s">
        <v>27</v>
      </c>
      <c r="C13" s="22">
        <v>30.0</v>
      </c>
      <c r="D13" s="22">
        <v>28.0</v>
      </c>
      <c r="E13" s="22">
        <v>28.0</v>
      </c>
      <c r="F13" s="22">
        <v>30.0</v>
      </c>
      <c r="G13" s="22">
        <v>30.0</v>
      </c>
      <c r="H13" s="22">
        <v>28.0</v>
      </c>
      <c r="I13" s="23">
        <f t="shared" si="1"/>
        <v>29</v>
      </c>
      <c r="J13" s="23">
        <f t="shared" si="2"/>
        <v>146</v>
      </c>
      <c r="K13" s="24"/>
      <c r="L13" s="23">
        <f t="shared" si="3"/>
        <v>146</v>
      </c>
      <c r="M13" s="28">
        <f t="shared" si="4"/>
        <v>1</v>
      </c>
    </row>
    <row r="14" ht="15.75" customHeight="1">
      <c r="A14" s="26" t="s">
        <v>28</v>
      </c>
      <c r="B14" s="27"/>
      <c r="C14" s="33"/>
      <c r="D14" s="33"/>
      <c r="E14" s="33"/>
      <c r="F14" s="33"/>
      <c r="G14" s="33"/>
      <c r="H14" s="33"/>
      <c r="I14" s="27"/>
      <c r="J14" s="27"/>
      <c r="K14" s="27"/>
      <c r="L14" s="27"/>
      <c r="M14" s="27"/>
    </row>
    <row r="15" ht="15.75" customHeight="1">
      <c r="A15" s="20">
        <v>1.0</v>
      </c>
      <c r="B15" s="21" t="s">
        <v>86</v>
      </c>
      <c r="C15" s="23">
        <v>30.0</v>
      </c>
      <c r="D15" s="22">
        <v>30.0</v>
      </c>
      <c r="E15" s="22">
        <v>28.0</v>
      </c>
      <c r="F15" s="22">
        <v>29.0</v>
      </c>
      <c r="G15" s="22">
        <v>29.0</v>
      </c>
      <c r="H15" s="22">
        <v>30.0</v>
      </c>
      <c r="I15" s="23">
        <f t="shared" ref="I15:I16" si="5">AVERAGE(C15:H15)</f>
        <v>29.33333333</v>
      </c>
      <c r="J15" s="23">
        <f t="shared" ref="J15:J16" si="6">SUM(C15:G15)</f>
        <v>146</v>
      </c>
      <c r="K15" s="24"/>
      <c r="L15" s="23">
        <f t="shared" ref="L15:L16" si="7">J15-K15</f>
        <v>146</v>
      </c>
      <c r="M15" s="28">
        <f t="shared" ref="M15:M16" si="8">IF(L15="","",_xlfn.RANK.EQ(L15,$L$15:$L$16,0))</f>
        <v>1</v>
      </c>
    </row>
    <row r="16" ht="15.75" customHeight="1">
      <c r="A16" s="20">
        <v>2.0</v>
      </c>
      <c r="B16" s="21" t="s">
        <v>34</v>
      </c>
      <c r="C16" s="23">
        <v>29.0</v>
      </c>
      <c r="D16" s="22">
        <v>29.0</v>
      </c>
      <c r="E16" s="22">
        <v>29.0</v>
      </c>
      <c r="F16" s="22">
        <v>28.0</v>
      </c>
      <c r="G16" s="22">
        <v>28.0</v>
      </c>
      <c r="H16" s="22">
        <v>29.0</v>
      </c>
      <c r="I16" s="23">
        <f t="shared" si="5"/>
        <v>28.66666667</v>
      </c>
      <c r="J16" s="23">
        <f t="shared" si="6"/>
        <v>143</v>
      </c>
      <c r="K16" s="24"/>
      <c r="L16" s="23">
        <f t="shared" si="7"/>
        <v>143</v>
      </c>
      <c r="M16" s="28">
        <f t="shared" si="8"/>
        <v>2</v>
      </c>
    </row>
    <row r="17" ht="15.75" customHeight="1">
      <c r="A17" s="26" t="s">
        <v>20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ht="15.75" customHeight="1">
      <c r="A18" s="20">
        <v>1.0</v>
      </c>
      <c r="B18" s="21" t="s">
        <v>87</v>
      </c>
      <c r="C18" s="22">
        <v>25.0</v>
      </c>
      <c r="D18" s="22">
        <v>26.0</v>
      </c>
      <c r="E18" s="22">
        <v>26.0</v>
      </c>
      <c r="F18" s="22">
        <v>25.0</v>
      </c>
      <c r="G18" s="22">
        <v>28.0</v>
      </c>
      <c r="H18" s="22">
        <v>28.0</v>
      </c>
      <c r="I18" s="23">
        <f t="shared" ref="I18:I23" si="9">AVERAGE(C18:H18)</f>
        <v>26.33333333</v>
      </c>
      <c r="J18" s="23">
        <f t="shared" ref="J18:J23" si="10">SUM(C18:G18)</f>
        <v>130</v>
      </c>
      <c r="K18" s="24"/>
      <c r="L18" s="23">
        <f t="shared" ref="L18:L23" si="11">J18-K18</f>
        <v>130</v>
      </c>
      <c r="M18" s="28"/>
    </row>
    <row r="19" ht="15.75" customHeight="1">
      <c r="A19" s="29">
        <v>2.0</v>
      </c>
      <c r="B19" s="21" t="s">
        <v>88</v>
      </c>
      <c r="C19" s="22">
        <v>29.0</v>
      </c>
      <c r="D19" s="22">
        <v>27.0</v>
      </c>
      <c r="E19" s="22">
        <v>27.0</v>
      </c>
      <c r="F19" s="22">
        <v>28.0</v>
      </c>
      <c r="G19" s="22">
        <v>26.0</v>
      </c>
      <c r="H19" s="22">
        <v>26.0</v>
      </c>
      <c r="I19" s="23">
        <f t="shared" si="9"/>
        <v>27.16666667</v>
      </c>
      <c r="J19" s="23">
        <f t="shared" si="10"/>
        <v>137</v>
      </c>
      <c r="K19" s="24"/>
      <c r="L19" s="23">
        <f t="shared" si="11"/>
        <v>137</v>
      </c>
      <c r="M19" s="28"/>
    </row>
    <row r="20" ht="15.75" customHeight="1">
      <c r="A20" s="29">
        <v>3.0</v>
      </c>
      <c r="B20" s="21" t="s">
        <v>89</v>
      </c>
      <c r="C20" s="22">
        <v>28.0</v>
      </c>
      <c r="D20" s="22">
        <v>28.0</v>
      </c>
      <c r="E20" s="22">
        <v>28.0</v>
      </c>
      <c r="F20" s="22">
        <v>27.0</v>
      </c>
      <c r="G20" s="22">
        <v>29.0</v>
      </c>
      <c r="H20" s="22">
        <v>29.0</v>
      </c>
      <c r="I20" s="23">
        <f t="shared" si="9"/>
        <v>28.16666667</v>
      </c>
      <c r="J20" s="23">
        <f t="shared" si="10"/>
        <v>140</v>
      </c>
      <c r="K20" s="24"/>
      <c r="L20" s="23">
        <f t="shared" si="11"/>
        <v>140</v>
      </c>
      <c r="M20" s="28">
        <f t="shared" ref="M20:M21" si="12">IF(L20="","",_xlfn.RANK.EQ(L20,$L$18:$L$23,0))</f>
        <v>3</v>
      </c>
    </row>
    <row r="21" ht="15.75" customHeight="1">
      <c r="A21" s="29">
        <v>4.0</v>
      </c>
      <c r="B21" s="21" t="s">
        <v>82</v>
      </c>
      <c r="C21" s="22">
        <v>30.0</v>
      </c>
      <c r="D21" s="22">
        <v>29.0</v>
      </c>
      <c r="E21" s="22">
        <v>30.0</v>
      </c>
      <c r="F21" s="22">
        <v>30.0</v>
      </c>
      <c r="G21" s="22">
        <v>30.0</v>
      </c>
      <c r="H21" s="22">
        <v>30.0</v>
      </c>
      <c r="I21" s="23">
        <f t="shared" si="9"/>
        <v>29.83333333</v>
      </c>
      <c r="J21" s="23">
        <f t="shared" si="10"/>
        <v>149</v>
      </c>
      <c r="K21" s="24"/>
      <c r="L21" s="23">
        <f t="shared" si="11"/>
        <v>149</v>
      </c>
      <c r="M21" s="28">
        <f t="shared" si="12"/>
        <v>1</v>
      </c>
    </row>
    <row r="22" ht="15.75" customHeight="1">
      <c r="A22" s="29">
        <v>5.0</v>
      </c>
      <c r="B22" s="21" t="s">
        <v>90</v>
      </c>
      <c r="C22" s="22">
        <v>26.0</v>
      </c>
      <c r="D22" s="22">
        <v>25.0</v>
      </c>
      <c r="E22" s="22">
        <v>25.0</v>
      </c>
      <c r="F22" s="22">
        <v>26.0</v>
      </c>
      <c r="G22" s="22">
        <v>25.0</v>
      </c>
      <c r="H22" s="22">
        <v>25.0</v>
      </c>
      <c r="I22" s="23">
        <f t="shared" si="9"/>
        <v>25.33333333</v>
      </c>
      <c r="J22" s="23">
        <f t="shared" si="10"/>
        <v>127</v>
      </c>
      <c r="K22" s="24"/>
      <c r="L22" s="23">
        <f t="shared" si="11"/>
        <v>127</v>
      </c>
      <c r="M22" s="28"/>
    </row>
    <row r="23" ht="15.75" customHeight="1">
      <c r="A23" s="29">
        <v>6.0</v>
      </c>
      <c r="B23" s="21" t="s">
        <v>91</v>
      </c>
      <c r="C23" s="22">
        <v>27.0</v>
      </c>
      <c r="D23" s="22">
        <v>30.0</v>
      </c>
      <c r="E23" s="22">
        <v>29.0</v>
      </c>
      <c r="F23" s="22">
        <v>29.0</v>
      </c>
      <c r="G23" s="22">
        <v>27.0</v>
      </c>
      <c r="H23" s="22">
        <v>27.0</v>
      </c>
      <c r="I23" s="23">
        <f t="shared" si="9"/>
        <v>28.16666667</v>
      </c>
      <c r="J23" s="23">
        <f t="shared" si="10"/>
        <v>142</v>
      </c>
      <c r="K23" s="24"/>
      <c r="L23" s="23">
        <f t="shared" si="11"/>
        <v>142</v>
      </c>
      <c r="M23" s="28">
        <f>IF(L23="","",_xlfn.RANK.EQ(L23,$L$18:$L$23,0))</f>
        <v>2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63"/>
    <col customWidth="1" min="3" max="27" width="11.0"/>
  </cols>
  <sheetData>
    <row r="1" ht="15.75" customHeight="1">
      <c r="A1" s="1" t="s">
        <v>0</v>
      </c>
      <c r="B1" s="2" t="s">
        <v>92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44">
        <v>6.0</v>
      </c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26</v>
      </c>
      <c r="C11" s="22">
        <v>29.0</v>
      </c>
      <c r="D11" s="22">
        <v>28.0</v>
      </c>
      <c r="E11" s="22">
        <v>27.0</v>
      </c>
      <c r="F11" s="22">
        <v>30.0</v>
      </c>
      <c r="G11" s="22">
        <v>29.0</v>
      </c>
      <c r="H11" s="22">
        <v>30.0</v>
      </c>
      <c r="I11" s="23">
        <f t="shared" ref="I11:I14" si="1">AVERAGE(C11:H11)</f>
        <v>28.83333333</v>
      </c>
      <c r="J11" s="23">
        <f t="shared" ref="J11:J14" si="2">SUM(C11:G11)</f>
        <v>143</v>
      </c>
      <c r="K11" s="24"/>
      <c r="L11" s="23">
        <f t="shared" ref="L11:L14" si="3">J11-K11</f>
        <v>143</v>
      </c>
      <c r="M11" s="28">
        <f t="shared" ref="M11:M13" si="4">IF(L11="","",_xlfn.RANK.EQ(L11,$L$10:$L$14,0))</f>
        <v>2</v>
      </c>
    </row>
    <row r="12" ht="15.75" customHeight="1">
      <c r="A12" s="20">
        <v>2.0</v>
      </c>
      <c r="B12" s="21" t="s">
        <v>27</v>
      </c>
      <c r="C12" s="22">
        <v>30.0</v>
      </c>
      <c r="D12" s="22">
        <v>29.0</v>
      </c>
      <c r="E12" s="22">
        <v>28.0</v>
      </c>
      <c r="F12" s="22">
        <v>27.0</v>
      </c>
      <c r="G12" s="22">
        <v>30.0</v>
      </c>
      <c r="H12" s="22">
        <v>28.0</v>
      </c>
      <c r="I12" s="23">
        <f t="shared" si="1"/>
        <v>28.66666667</v>
      </c>
      <c r="J12" s="23">
        <f t="shared" si="2"/>
        <v>144</v>
      </c>
      <c r="K12" s="24"/>
      <c r="L12" s="23">
        <f t="shared" si="3"/>
        <v>144</v>
      </c>
      <c r="M12" s="28">
        <f t="shared" si="4"/>
        <v>1</v>
      </c>
    </row>
    <row r="13" ht="15.75" customHeight="1">
      <c r="A13" s="29">
        <v>3.0</v>
      </c>
      <c r="B13" s="21" t="s">
        <v>17</v>
      </c>
      <c r="C13" s="22">
        <v>27.0</v>
      </c>
      <c r="D13" s="22">
        <v>30.0</v>
      </c>
      <c r="E13" s="22">
        <v>29.0</v>
      </c>
      <c r="F13" s="22">
        <v>28.0</v>
      </c>
      <c r="G13" s="22">
        <v>28.0</v>
      </c>
      <c r="H13" s="22">
        <v>27.0</v>
      </c>
      <c r="I13" s="23">
        <f t="shared" si="1"/>
        <v>28.16666667</v>
      </c>
      <c r="J13" s="23">
        <f t="shared" si="2"/>
        <v>142</v>
      </c>
      <c r="K13" s="24"/>
      <c r="L13" s="23">
        <f t="shared" si="3"/>
        <v>142</v>
      </c>
      <c r="M13" s="28">
        <f t="shared" si="4"/>
        <v>3</v>
      </c>
    </row>
    <row r="14" ht="15.75" customHeight="1">
      <c r="A14" s="29">
        <v>4.0</v>
      </c>
      <c r="B14" s="21" t="s">
        <v>93</v>
      </c>
      <c r="C14" s="22">
        <v>28.0</v>
      </c>
      <c r="D14" s="22">
        <v>27.0</v>
      </c>
      <c r="E14" s="22">
        <v>30.0</v>
      </c>
      <c r="F14" s="22">
        <v>29.0</v>
      </c>
      <c r="G14" s="22">
        <v>27.0</v>
      </c>
      <c r="H14" s="22">
        <v>29.0</v>
      </c>
      <c r="I14" s="23">
        <f t="shared" si="1"/>
        <v>28.33333333</v>
      </c>
      <c r="J14" s="23">
        <f t="shared" si="2"/>
        <v>141</v>
      </c>
      <c r="K14" s="24"/>
      <c r="L14" s="23">
        <f t="shared" si="3"/>
        <v>141</v>
      </c>
      <c r="M14" s="28"/>
    </row>
    <row r="15" ht="15.75" customHeight="1">
      <c r="A15" s="26" t="s">
        <v>28</v>
      </c>
      <c r="B15" s="27"/>
      <c r="C15" s="33"/>
      <c r="D15" s="33"/>
      <c r="E15" s="33"/>
      <c r="F15" s="33"/>
      <c r="G15" s="33"/>
      <c r="H15" s="33"/>
      <c r="I15" s="27"/>
      <c r="J15" s="27"/>
      <c r="K15" s="27"/>
      <c r="L15" s="27"/>
      <c r="M15" s="27"/>
    </row>
    <row r="16" ht="15.75" customHeight="1">
      <c r="A16" s="20">
        <v>1.0</v>
      </c>
      <c r="B16" s="21" t="s">
        <v>41</v>
      </c>
      <c r="C16" s="22">
        <v>29.0</v>
      </c>
      <c r="D16" s="22">
        <v>29.0</v>
      </c>
      <c r="E16" s="22">
        <v>27.0</v>
      </c>
      <c r="F16" s="22">
        <v>29.0</v>
      </c>
      <c r="G16" s="22">
        <v>27.0</v>
      </c>
      <c r="H16" s="22">
        <v>28.0</v>
      </c>
      <c r="I16" s="23">
        <f t="shared" ref="I16:I17" si="5">AVERAGE(C16:H16)</f>
        <v>28.16666667</v>
      </c>
      <c r="J16" s="23">
        <f t="shared" ref="J16:J17" si="6">SUM(C16:G16)</f>
        <v>141</v>
      </c>
      <c r="K16" s="24"/>
      <c r="L16" s="23">
        <f t="shared" ref="L16:L17" si="7">J16-K16</f>
        <v>141</v>
      </c>
      <c r="M16" s="28">
        <f t="shared" ref="M16:M17" si="8">IF(L16="","",_xlfn.RANK.EQ(L16,$L$16:$L$17,0))</f>
        <v>2</v>
      </c>
    </row>
    <row r="17" ht="15.75" customHeight="1">
      <c r="A17" s="20">
        <v>2.0</v>
      </c>
      <c r="B17" s="21" t="s">
        <v>55</v>
      </c>
      <c r="C17" s="22">
        <v>30.0</v>
      </c>
      <c r="D17" s="22">
        <v>30.0</v>
      </c>
      <c r="E17" s="22">
        <v>28.0</v>
      </c>
      <c r="F17" s="22">
        <v>28.0</v>
      </c>
      <c r="G17" s="22">
        <v>28.0</v>
      </c>
      <c r="H17" s="22">
        <v>27.0</v>
      </c>
      <c r="I17" s="23">
        <f t="shared" si="5"/>
        <v>28.5</v>
      </c>
      <c r="J17" s="23">
        <f t="shared" si="6"/>
        <v>144</v>
      </c>
      <c r="K17" s="24"/>
      <c r="L17" s="23">
        <f t="shared" si="7"/>
        <v>144</v>
      </c>
      <c r="M17" s="28">
        <f t="shared" si="8"/>
        <v>1</v>
      </c>
    </row>
    <row r="18" ht="15.75" customHeight="1">
      <c r="A18" s="26" t="s">
        <v>20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ht="15.75" customHeight="1">
      <c r="A19" s="20">
        <v>1.0</v>
      </c>
      <c r="B19" s="21" t="s">
        <v>88</v>
      </c>
      <c r="C19" s="22">
        <v>25.0</v>
      </c>
      <c r="D19" s="22">
        <v>25.0</v>
      </c>
      <c r="E19" s="22">
        <v>25.0</v>
      </c>
      <c r="F19" s="22">
        <v>25.0</v>
      </c>
      <c r="G19" s="22">
        <v>25.0</v>
      </c>
      <c r="H19" s="22">
        <v>25.0</v>
      </c>
      <c r="I19" s="23">
        <f t="shared" ref="I19:I27" si="9">AVERAGE(C19:H19)</f>
        <v>25</v>
      </c>
      <c r="J19" s="23">
        <f t="shared" ref="J19:J27" si="10">SUM(C19:G19)</f>
        <v>125</v>
      </c>
      <c r="K19" s="24"/>
      <c r="L19" s="23">
        <f t="shared" ref="L19:L27" si="11">J19-K19</f>
        <v>125</v>
      </c>
      <c r="M19" s="28"/>
    </row>
    <row r="20" ht="15.75" customHeight="1">
      <c r="A20" s="20">
        <v>2.0</v>
      </c>
      <c r="B20" s="21" t="s">
        <v>89</v>
      </c>
      <c r="C20" s="22">
        <v>25.0</v>
      </c>
      <c r="D20" s="22">
        <v>26.0</v>
      </c>
      <c r="E20" s="22">
        <v>26.0</v>
      </c>
      <c r="F20" s="22">
        <v>25.0</v>
      </c>
      <c r="G20" s="22">
        <v>26.0</v>
      </c>
      <c r="H20" s="22">
        <v>29.0</v>
      </c>
      <c r="I20" s="23">
        <f t="shared" si="9"/>
        <v>26.16666667</v>
      </c>
      <c r="J20" s="23">
        <f t="shared" si="10"/>
        <v>128</v>
      </c>
      <c r="K20" s="24"/>
      <c r="L20" s="23">
        <f t="shared" si="11"/>
        <v>128</v>
      </c>
      <c r="M20" s="28"/>
    </row>
    <row r="21" ht="15.75" customHeight="1">
      <c r="A21" s="20">
        <v>3.0</v>
      </c>
      <c r="B21" s="21" t="s">
        <v>30</v>
      </c>
      <c r="C21" s="22">
        <v>25.0</v>
      </c>
      <c r="D21" s="22">
        <v>27.0</v>
      </c>
      <c r="E21" s="22">
        <v>25.0</v>
      </c>
      <c r="F21" s="22">
        <v>27.0</v>
      </c>
      <c r="G21" s="22">
        <v>25.0</v>
      </c>
      <c r="H21" s="22">
        <v>25.0</v>
      </c>
      <c r="I21" s="23">
        <f t="shared" si="9"/>
        <v>25.66666667</v>
      </c>
      <c r="J21" s="23">
        <f t="shared" si="10"/>
        <v>129</v>
      </c>
      <c r="K21" s="24"/>
      <c r="L21" s="23">
        <f t="shared" si="11"/>
        <v>129</v>
      </c>
      <c r="M21" s="28"/>
    </row>
    <row r="22" ht="15.75" customHeight="1">
      <c r="A22" s="20">
        <v>4.0</v>
      </c>
      <c r="B22" s="21" t="s">
        <v>94</v>
      </c>
      <c r="C22" s="22">
        <v>28.0</v>
      </c>
      <c r="D22" s="22">
        <v>28.0</v>
      </c>
      <c r="E22" s="22">
        <v>29.0</v>
      </c>
      <c r="F22" s="22">
        <v>26.0</v>
      </c>
      <c r="G22" s="22">
        <v>27.0</v>
      </c>
      <c r="H22" s="22">
        <v>26.0</v>
      </c>
      <c r="I22" s="23">
        <f t="shared" si="9"/>
        <v>27.33333333</v>
      </c>
      <c r="J22" s="23">
        <f t="shared" si="10"/>
        <v>138</v>
      </c>
      <c r="K22" s="24"/>
      <c r="L22" s="23">
        <f t="shared" si="11"/>
        <v>138</v>
      </c>
      <c r="M22" s="28"/>
    </row>
    <row r="23" ht="15.75" customHeight="1">
      <c r="A23" s="20">
        <v>5.0</v>
      </c>
      <c r="B23" s="21" t="s">
        <v>95</v>
      </c>
      <c r="C23" s="22">
        <v>27.0</v>
      </c>
      <c r="D23" s="22">
        <v>25.0</v>
      </c>
      <c r="E23" s="22">
        <v>30.0</v>
      </c>
      <c r="F23" s="22">
        <v>30.0</v>
      </c>
      <c r="G23" s="22">
        <v>28.0</v>
      </c>
      <c r="H23" s="22">
        <v>30.0</v>
      </c>
      <c r="I23" s="23">
        <f t="shared" si="9"/>
        <v>28.33333333</v>
      </c>
      <c r="J23" s="23">
        <f t="shared" si="10"/>
        <v>140</v>
      </c>
      <c r="K23" s="24"/>
      <c r="L23" s="23">
        <f t="shared" si="11"/>
        <v>140</v>
      </c>
      <c r="M23" s="28">
        <f t="shared" ref="M23:M24" si="12">IF(L23="","",_xlfn.RANK.EQ(L23,$L$19:$L$27,0))</f>
        <v>3</v>
      </c>
    </row>
    <row r="24" ht="15.75" customHeight="1">
      <c r="A24" s="29">
        <v>6.0</v>
      </c>
      <c r="B24" s="21" t="s">
        <v>96</v>
      </c>
      <c r="C24" s="22">
        <v>29.0</v>
      </c>
      <c r="D24" s="22">
        <v>30.0</v>
      </c>
      <c r="E24" s="22">
        <v>27.0</v>
      </c>
      <c r="F24" s="22">
        <v>29.0</v>
      </c>
      <c r="G24" s="22">
        <v>29.0</v>
      </c>
      <c r="H24" s="22">
        <v>25.0</v>
      </c>
      <c r="I24" s="23">
        <f t="shared" si="9"/>
        <v>28.16666667</v>
      </c>
      <c r="J24" s="23">
        <f t="shared" si="10"/>
        <v>144</v>
      </c>
      <c r="K24" s="24"/>
      <c r="L24" s="23">
        <f t="shared" si="11"/>
        <v>144</v>
      </c>
      <c r="M24" s="28">
        <f t="shared" si="12"/>
        <v>2</v>
      </c>
    </row>
    <row r="25" ht="15.75" customHeight="1">
      <c r="A25" s="29">
        <v>7.0</v>
      </c>
      <c r="B25" s="21" t="s">
        <v>97</v>
      </c>
      <c r="C25" s="22">
        <v>25.0</v>
      </c>
      <c r="D25" s="22">
        <v>25.0</v>
      </c>
      <c r="E25" s="22">
        <v>25.0</v>
      </c>
      <c r="F25" s="22">
        <v>25.0</v>
      </c>
      <c r="G25" s="22">
        <v>25.0</v>
      </c>
      <c r="H25" s="22">
        <v>25.0</v>
      </c>
      <c r="I25" s="23">
        <f t="shared" si="9"/>
        <v>25</v>
      </c>
      <c r="J25" s="23">
        <f t="shared" si="10"/>
        <v>125</v>
      </c>
      <c r="K25" s="24"/>
      <c r="L25" s="23">
        <f t="shared" si="11"/>
        <v>125</v>
      </c>
      <c r="M25" s="28"/>
    </row>
    <row r="26" ht="15.75" customHeight="1">
      <c r="A26" s="29">
        <v>8.0</v>
      </c>
      <c r="B26" s="21" t="s">
        <v>98</v>
      </c>
      <c r="C26" s="22">
        <v>26.0</v>
      </c>
      <c r="D26" s="22">
        <v>25.0</v>
      </c>
      <c r="E26" s="22">
        <v>25.0</v>
      </c>
      <c r="F26" s="22">
        <v>25.0</v>
      </c>
      <c r="G26" s="22">
        <v>25.0</v>
      </c>
      <c r="H26" s="22">
        <v>28.0</v>
      </c>
      <c r="I26" s="23">
        <f t="shared" si="9"/>
        <v>25.66666667</v>
      </c>
      <c r="J26" s="23">
        <f t="shared" si="10"/>
        <v>126</v>
      </c>
      <c r="K26" s="24"/>
      <c r="L26" s="23">
        <f t="shared" si="11"/>
        <v>126</v>
      </c>
      <c r="M26" s="28"/>
    </row>
    <row r="27" ht="15.75" customHeight="1">
      <c r="A27" s="29">
        <v>9.0</v>
      </c>
      <c r="B27" s="21" t="s">
        <v>31</v>
      </c>
      <c r="C27" s="22">
        <v>30.0</v>
      </c>
      <c r="D27" s="22">
        <v>29.0</v>
      </c>
      <c r="E27" s="22">
        <v>28.0</v>
      </c>
      <c r="F27" s="22">
        <v>28.0</v>
      </c>
      <c r="G27" s="22">
        <v>30.0</v>
      </c>
      <c r="H27" s="22">
        <v>27.0</v>
      </c>
      <c r="I27" s="23">
        <f t="shared" si="9"/>
        <v>28.66666667</v>
      </c>
      <c r="J27" s="23">
        <f t="shared" si="10"/>
        <v>145</v>
      </c>
      <c r="K27" s="24"/>
      <c r="L27" s="23">
        <f t="shared" si="11"/>
        <v>145</v>
      </c>
      <c r="M27" s="28">
        <f>IF(L27="","",_xlfn.RANK.EQ(L27,$L$19:$L$27,0))</f>
        <v>1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25"/>
    <col customWidth="1" min="3" max="26" width="11.0"/>
  </cols>
  <sheetData>
    <row r="1" ht="15.75" customHeight="1">
      <c r="A1" s="1" t="s">
        <v>0</v>
      </c>
      <c r="B1" s="2" t="s">
        <v>99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</row>
    <row r="11" ht="15.75" customHeight="1">
      <c r="A11" s="20">
        <v>1.0</v>
      </c>
      <c r="B11" s="21" t="s">
        <v>100</v>
      </c>
      <c r="C11" s="22">
        <v>29.0</v>
      </c>
      <c r="D11" s="22">
        <v>30.0</v>
      </c>
      <c r="E11" s="22">
        <v>29.0</v>
      </c>
      <c r="F11" s="22">
        <v>28.0</v>
      </c>
      <c r="G11" s="22">
        <v>29.0</v>
      </c>
      <c r="H11" s="23">
        <f t="shared" ref="H11:H12" si="1">AVERAGE(C11:G11)</f>
        <v>29</v>
      </c>
      <c r="I11" s="23">
        <f t="shared" ref="I11:I12" si="2">SUM(C11:G11)</f>
        <v>145</v>
      </c>
      <c r="J11" s="24"/>
      <c r="K11" s="23">
        <f t="shared" ref="K11:K12" si="3">I11-J11</f>
        <v>145</v>
      </c>
      <c r="L11" s="28">
        <f t="shared" ref="L11:L12" si="4">IF(K11="","",_xlfn.RANK.EQ(K11,$K$10:$K$12,0))</f>
        <v>1</v>
      </c>
    </row>
    <row r="12" ht="15.75" customHeight="1">
      <c r="A12" s="20">
        <v>2.0</v>
      </c>
      <c r="B12" s="21" t="s">
        <v>27</v>
      </c>
      <c r="C12" s="22">
        <v>28.0</v>
      </c>
      <c r="D12" s="22">
        <v>28.0</v>
      </c>
      <c r="E12" s="22">
        <v>28.0</v>
      </c>
      <c r="F12" s="22">
        <v>29.0</v>
      </c>
      <c r="G12" s="22">
        <v>30.0</v>
      </c>
      <c r="H12" s="23">
        <f t="shared" si="1"/>
        <v>28.6</v>
      </c>
      <c r="I12" s="23">
        <f t="shared" si="2"/>
        <v>143</v>
      </c>
      <c r="J12" s="24"/>
      <c r="K12" s="23">
        <f t="shared" si="3"/>
        <v>143</v>
      </c>
      <c r="L12" s="28">
        <f t="shared" si="4"/>
        <v>2</v>
      </c>
    </row>
    <row r="13" ht="15.75" customHeight="1">
      <c r="A13" s="26" t="s">
        <v>28</v>
      </c>
      <c r="B13" s="27"/>
      <c r="C13" s="33"/>
      <c r="D13" s="33"/>
      <c r="E13" s="33"/>
      <c r="F13" s="33"/>
      <c r="G13" s="33"/>
      <c r="H13" s="27"/>
      <c r="I13" s="27"/>
      <c r="J13" s="27"/>
      <c r="K13" s="27"/>
      <c r="L13" s="27"/>
    </row>
    <row r="14" ht="15.75" customHeight="1">
      <c r="A14" s="20">
        <v>1.0</v>
      </c>
      <c r="B14" s="21" t="s">
        <v>49</v>
      </c>
      <c r="C14" s="22">
        <v>30.0</v>
      </c>
      <c r="D14" s="22">
        <v>29.0</v>
      </c>
      <c r="E14" s="22">
        <v>29.0</v>
      </c>
      <c r="F14" s="22">
        <v>29.0</v>
      </c>
      <c r="G14" s="22">
        <v>30.0</v>
      </c>
      <c r="H14" s="23">
        <f t="shared" ref="H14:H15" si="5">AVERAGE(C14:G14)</f>
        <v>29.4</v>
      </c>
      <c r="I14" s="23">
        <f t="shared" ref="I14:I15" si="6">SUM(C14:G14)</f>
        <v>147</v>
      </c>
      <c r="J14" s="24"/>
      <c r="K14" s="23">
        <f t="shared" ref="K14:K15" si="7">I14-J14</f>
        <v>147</v>
      </c>
      <c r="L14" s="28">
        <f t="shared" ref="L14:L15" si="8">IF(K14="","",_xlfn.RANK.EQ(K14,$K$14:$K$15,0))</f>
        <v>1</v>
      </c>
    </row>
    <row r="15" ht="15.75" customHeight="1">
      <c r="A15" s="20">
        <v>2.0</v>
      </c>
      <c r="B15" s="21" t="s">
        <v>34</v>
      </c>
      <c r="C15" s="22">
        <v>29.0</v>
      </c>
      <c r="D15" s="22">
        <v>28.0</v>
      </c>
      <c r="E15" s="22">
        <v>28.0</v>
      </c>
      <c r="F15" s="22">
        <v>28.0</v>
      </c>
      <c r="G15" s="22">
        <v>29.0</v>
      </c>
      <c r="H15" s="23">
        <f t="shared" si="5"/>
        <v>28.4</v>
      </c>
      <c r="I15" s="23">
        <f t="shared" si="6"/>
        <v>142</v>
      </c>
      <c r="J15" s="24"/>
      <c r="K15" s="23">
        <f t="shared" si="7"/>
        <v>142</v>
      </c>
      <c r="L15" s="28">
        <f t="shared" si="8"/>
        <v>2</v>
      </c>
    </row>
    <row r="16" ht="15.75" customHeight="1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ht="15.75" customHeight="1">
      <c r="A17" s="20">
        <v>1.0</v>
      </c>
      <c r="B17" s="21" t="s">
        <v>42</v>
      </c>
      <c r="C17" s="22">
        <v>27.0</v>
      </c>
      <c r="D17" s="22">
        <v>29.0</v>
      </c>
      <c r="E17" s="22">
        <v>28.0</v>
      </c>
      <c r="F17" s="22">
        <v>28.0</v>
      </c>
      <c r="G17" s="22">
        <v>27.0</v>
      </c>
      <c r="H17" s="23">
        <f>AVERAGE(C17:G17)</f>
        <v>27.8</v>
      </c>
      <c r="I17" s="23">
        <f>SUM(C17:G17)</f>
        <v>139</v>
      </c>
      <c r="J17" s="24"/>
      <c r="K17" s="23">
        <f>I17-J17</f>
        <v>139</v>
      </c>
      <c r="L17" s="25">
        <v>2.0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25"/>
    <col customWidth="1" min="3" max="27" width="11.0"/>
  </cols>
  <sheetData>
    <row r="1" ht="15.75" customHeight="1">
      <c r="A1" s="1" t="s">
        <v>0</v>
      </c>
      <c r="B1" s="56" t="s">
        <v>101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44">
        <v>6.0</v>
      </c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102</v>
      </c>
      <c r="C11" s="22">
        <v>29.0</v>
      </c>
      <c r="D11" s="22">
        <v>29.0</v>
      </c>
      <c r="E11" s="22">
        <v>29.0</v>
      </c>
      <c r="F11" s="22">
        <v>28.0</v>
      </c>
      <c r="G11" s="22">
        <v>30.0</v>
      </c>
      <c r="H11" s="22">
        <v>29.0</v>
      </c>
      <c r="I11" s="23">
        <f>AVERAGE(C11:H11)</f>
        <v>29</v>
      </c>
      <c r="J11" s="23">
        <f>SUM(C11:G11)</f>
        <v>145</v>
      </c>
      <c r="K11" s="24"/>
      <c r="L11" s="23">
        <f>J11-K11</f>
        <v>145</v>
      </c>
      <c r="M11" s="28">
        <f>IF(L11="","",_xlfn.RANK.EQ(L11,$L$10:$L$12,0))</f>
        <v>1</v>
      </c>
    </row>
    <row r="12" ht="15.75" customHeight="1">
      <c r="A12" s="26" t="s">
        <v>20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ht="15.75" customHeight="1">
      <c r="A13" s="20">
        <v>1.0</v>
      </c>
      <c r="B13" s="21" t="s">
        <v>103</v>
      </c>
      <c r="C13" s="22">
        <v>29.0</v>
      </c>
      <c r="D13" s="22">
        <v>30.0</v>
      </c>
      <c r="E13" s="22">
        <v>30.0</v>
      </c>
      <c r="F13" s="22">
        <v>26.0</v>
      </c>
      <c r="G13" s="22">
        <v>30.0</v>
      </c>
      <c r="H13" s="22">
        <v>30.0</v>
      </c>
      <c r="I13" s="23">
        <f t="shared" ref="I13:I17" si="1">AVERAGE(C13:H13)</f>
        <v>29.16666667</v>
      </c>
      <c r="J13" s="23">
        <f t="shared" ref="J13:J17" si="2">SUM(C13:G13)</f>
        <v>145</v>
      </c>
      <c r="K13" s="24"/>
      <c r="L13" s="23">
        <f t="shared" ref="L13:L17" si="3">J13-K13</f>
        <v>145</v>
      </c>
      <c r="M13" s="28">
        <f>IF(L13="","",_xlfn.RANK.EQ(L13,$L$13:$L$17,0))</f>
        <v>2</v>
      </c>
    </row>
    <row r="14" ht="15.75" customHeight="1">
      <c r="A14" s="20">
        <v>2.0</v>
      </c>
      <c r="B14" s="21" t="s">
        <v>104</v>
      </c>
      <c r="C14" s="22">
        <v>26.0</v>
      </c>
      <c r="D14" s="22">
        <v>27.0</v>
      </c>
      <c r="E14" s="22">
        <v>28.0</v>
      </c>
      <c r="F14" s="22">
        <v>29.0</v>
      </c>
      <c r="G14" s="22">
        <v>28.0</v>
      </c>
      <c r="H14" s="22">
        <v>28.0</v>
      </c>
      <c r="I14" s="23">
        <f t="shared" si="1"/>
        <v>27.66666667</v>
      </c>
      <c r="J14" s="23">
        <f t="shared" si="2"/>
        <v>138</v>
      </c>
      <c r="K14" s="24"/>
      <c r="L14" s="23">
        <f t="shared" si="3"/>
        <v>138</v>
      </c>
      <c r="M14" s="28"/>
    </row>
    <row r="15" ht="15.75" customHeight="1">
      <c r="A15" s="20">
        <v>3.0</v>
      </c>
      <c r="B15" s="21" t="s">
        <v>105</v>
      </c>
      <c r="C15" s="22">
        <v>28.0</v>
      </c>
      <c r="D15" s="22">
        <v>29.0</v>
      </c>
      <c r="E15" s="22">
        <v>27.0</v>
      </c>
      <c r="F15" s="22">
        <v>28.0</v>
      </c>
      <c r="G15" s="22">
        <v>27.0</v>
      </c>
      <c r="H15" s="22">
        <v>27.0</v>
      </c>
      <c r="I15" s="23">
        <f t="shared" si="1"/>
        <v>27.66666667</v>
      </c>
      <c r="J15" s="23">
        <f t="shared" si="2"/>
        <v>139</v>
      </c>
      <c r="K15" s="24"/>
      <c r="L15" s="23">
        <f t="shared" si="3"/>
        <v>139</v>
      </c>
      <c r="M15" s="28">
        <f>IF(L15="","",_xlfn.RANK.EQ(L15,$L$13:$L$17,0))</f>
        <v>3</v>
      </c>
    </row>
    <row r="16" ht="15.75" customHeight="1">
      <c r="A16" s="20">
        <v>4.0</v>
      </c>
      <c r="B16" s="21" t="s">
        <v>106</v>
      </c>
      <c r="C16" s="22">
        <v>27.0</v>
      </c>
      <c r="D16" s="22">
        <v>26.0</v>
      </c>
      <c r="E16" s="22">
        <v>26.0</v>
      </c>
      <c r="F16" s="22">
        <v>27.0</v>
      </c>
      <c r="G16" s="22">
        <v>26.0</v>
      </c>
      <c r="H16" s="22">
        <v>26.0</v>
      </c>
      <c r="I16" s="23">
        <f t="shared" si="1"/>
        <v>26.33333333</v>
      </c>
      <c r="J16" s="23">
        <f t="shared" si="2"/>
        <v>132</v>
      </c>
      <c r="K16" s="24"/>
      <c r="L16" s="23">
        <f t="shared" si="3"/>
        <v>132</v>
      </c>
      <c r="M16" s="28"/>
    </row>
    <row r="17" ht="15.75" customHeight="1">
      <c r="A17" s="20">
        <v>5.0</v>
      </c>
      <c r="B17" s="21" t="s">
        <v>107</v>
      </c>
      <c r="C17" s="22">
        <v>30.0</v>
      </c>
      <c r="D17" s="22">
        <v>28.0</v>
      </c>
      <c r="E17" s="22">
        <v>29.0</v>
      </c>
      <c r="F17" s="22">
        <v>30.0</v>
      </c>
      <c r="G17" s="22">
        <v>29.0</v>
      </c>
      <c r="H17" s="22">
        <v>29.0</v>
      </c>
      <c r="I17" s="23">
        <f t="shared" si="1"/>
        <v>29.16666667</v>
      </c>
      <c r="J17" s="23">
        <f t="shared" si="2"/>
        <v>146</v>
      </c>
      <c r="K17" s="24"/>
      <c r="L17" s="23">
        <f t="shared" si="3"/>
        <v>146</v>
      </c>
      <c r="M17" s="28">
        <f>IF(L17="","",_xlfn.RANK.EQ(L17,$L$13:$L$17,0))</f>
        <v>1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2.25"/>
    <col customWidth="1" min="3" max="27" width="11.0"/>
  </cols>
  <sheetData>
    <row r="1" ht="15.75" customHeight="1">
      <c r="A1" s="1" t="s">
        <v>0</v>
      </c>
      <c r="B1" s="56" t="s">
        <v>108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5"/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102</v>
      </c>
      <c r="C11" s="22">
        <v>28.0</v>
      </c>
      <c r="D11" s="22">
        <v>30.0</v>
      </c>
      <c r="E11" s="22">
        <v>29.0</v>
      </c>
      <c r="F11" s="22">
        <v>29.0</v>
      </c>
      <c r="G11" s="22">
        <v>30.0</v>
      </c>
      <c r="H11" s="22">
        <v>30.0</v>
      </c>
      <c r="I11" s="23">
        <f>AVERAGE(C11:H11)</f>
        <v>29.33333333</v>
      </c>
      <c r="J11" s="23">
        <f>SUM(C11:G11)</f>
        <v>146</v>
      </c>
      <c r="K11" s="24"/>
      <c r="L11" s="23">
        <f>J11-K11</f>
        <v>146</v>
      </c>
      <c r="M11" s="28">
        <f>IF(L11="","",_xlfn.RANK.EQ(L11,$L$10:$L$12,0))</f>
        <v>1</v>
      </c>
    </row>
    <row r="12" ht="15.75" customHeight="1">
      <c r="A12" s="57" t="s">
        <v>109</v>
      </c>
      <c r="B12" s="27"/>
      <c r="C12" s="33"/>
      <c r="D12" s="33"/>
      <c r="E12" s="33"/>
      <c r="F12" s="33"/>
      <c r="G12" s="33"/>
      <c r="H12" s="33"/>
      <c r="I12" s="27"/>
      <c r="J12" s="27"/>
      <c r="K12" s="27"/>
      <c r="L12" s="27"/>
      <c r="M12" s="27"/>
    </row>
    <row r="13" ht="15.75" customHeight="1">
      <c r="A13" s="20">
        <v>1.0</v>
      </c>
      <c r="B13" s="21" t="s">
        <v>74</v>
      </c>
      <c r="C13" s="22">
        <v>30.0</v>
      </c>
      <c r="D13" s="22">
        <v>28.0</v>
      </c>
      <c r="E13" s="22">
        <v>28.0</v>
      </c>
      <c r="F13" s="22">
        <v>30.0</v>
      </c>
      <c r="G13" s="22">
        <v>30.0</v>
      </c>
      <c r="H13" s="22">
        <v>30.0</v>
      </c>
      <c r="I13" s="23">
        <f t="shared" ref="I13:I15" si="1">AVERAGE(C13:H13)</f>
        <v>29.33333333</v>
      </c>
      <c r="J13" s="23">
        <f t="shared" ref="J13:J15" si="2">SUM(C13:G13)</f>
        <v>146</v>
      </c>
      <c r="K13" s="24"/>
      <c r="L13" s="23">
        <f t="shared" ref="L13:L15" si="3">J13-K13</f>
        <v>146</v>
      </c>
      <c r="M13" s="25">
        <v>1.0</v>
      </c>
    </row>
    <row r="14" ht="15.75" customHeight="1">
      <c r="A14" s="20">
        <v>2.0</v>
      </c>
      <c r="B14" s="21" t="s">
        <v>100</v>
      </c>
      <c r="C14" s="22">
        <v>29.0</v>
      </c>
      <c r="D14" s="22">
        <v>29.0</v>
      </c>
      <c r="E14" s="22">
        <v>29.0</v>
      </c>
      <c r="F14" s="22">
        <v>28.0</v>
      </c>
      <c r="G14" s="22">
        <v>29.0</v>
      </c>
      <c r="H14" s="22">
        <v>28.0</v>
      </c>
      <c r="I14" s="23">
        <f t="shared" si="1"/>
        <v>28.66666667</v>
      </c>
      <c r="J14" s="23">
        <f t="shared" si="2"/>
        <v>144</v>
      </c>
      <c r="K14" s="24"/>
      <c r="L14" s="23">
        <f t="shared" si="3"/>
        <v>144</v>
      </c>
      <c r="M14" s="25">
        <v>3.0</v>
      </c>
    </row>
    <row r="15" ht="15.75" customHeight="1">
      <c r="A15" s="29">
        <v>3.0</v>
      </c>
      <c r="B15" s="21" t="s">
        <v>110</v>
      </c>
      <c r="C15" s="22">
        <v>28.0</v>
      </c>
      <c r="D15" s="22">
        <v>30.0</v>
      </c>
      <c r="E15" s="22">
        <v>30.0</v>
      </c>
      <c r="F15" s="22">
        <v>29.0</v>
      </c>
      <c r="G15" s="22">
        <v>28.0</v>
      </c>
      <c r="H15" s="22">
        <v>29.0</v>
      </c>
      <c r="I15" s="23">
        <f t="shared" si="1"/>
        <v>29</v>
      </c>
      <c r="J15" s="23">
        <f t="shared" si="2"/>
        <v>145</v>
      </c>
      <c r="K15" s="24"/>
      <c r="L15" s="23">
        <f t="shared" si="3"/>
        <v>145</v>
      </c>
      <c r="M15" s="25">
        <v>2.0</v>
      </c>
    </row>
    <row r="16" ht="15.75" customHeight="1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ht="15.75" customHeight="1">
      <c r="A17" s="20">
        <v>1.0</v>
      </c>
      <c r="B17" s="21" t="s">
        <v>111</v>
      </c>
      <c r="C17" s="22">
        <v>29.0</v>
      </c>
      <c r="D17" s="22">
        <v>30.0</v>
      </c>
      <c r="E17" s="22">
        <v>29.0</v>
      </c>
      <c r="F17" s="22">
        <v>27.0</v>
      </c>
      <c r="G17" s="22">
        <v>26.0</v>
      </c>
      <c r="H17" s="22">
        <v>30.0</v>
      </c>
      <c r="I17" s="23">
        <f t="shared" ref="I17:I21" si="4">AVERAGE(C17:H17)</f>
        <v>28.5</v>
      </c>
      <c r="J17" s="23">
        <f t="shared" ref="J17:J21" si="5">SUM(C17:G17)</f>
        <v>141</v>
      </c>
      <c r="K17" s="24"/>
      <c r="L17" s="23">
        <f t="shared" ref="L17:L21" si="6">J17-K17</f>
        <v>141</v>
      </c>
      <c r="M17" s="28">
        <f>IF(L17="","",_xlfn.RANK.EQ(L17,$L$17:$L$21,0))</f>
        <v>2</v>
      </c>
    </row>
    <row r="18" ht="15.75" customHeight="1">
      <c r="A18" s="20">
        <v>2.0</v>
      </c>
      <c r="B18" s="21" t="s">
        <v>112</v>
      </c>
      <c r="C18" s="22">
        <v>27.0</v>
      </c>
      <c r="D18" s="22">
        <v>25.0</v>
      </c>
      <c r="E18" s="22">
        <v>30.0</v>
      </c>
      <c r="F18" s="22">
        <v>26.0</v>
      </c>
      <c r="G18" s="22">
        <v>28.0</v>
      </c>
      <c r="H18" s="22">
        <v>27.0</v>
      </c>
      <c r="I18" s="23">
        <f t="shared" si="4"/>
        <v>27.16666667</v>
      </c>
      <c r="J18" s="23">
        <f t="shared" si="5"/>
        <v>136</v>
      </c>
      <c r="K18" s="24"/>
      <c r="L18" s="23">
        <f t="shared" si="6"/>
        <v>136</v>
      </c>
      <c r="M18" s="28"/>
    </row>
    <row r="19" ht="15.75" customHeight="1">
      <c r="A19" s="20">
        <v>3.0</v>
      </c>
      <c r="B19" s="21" t="s">
        <v>113</v>
      </c>
      <c r="C19" s="22">
        <v>30.0</v>
      </c>
      <c r="D19" s="22">
        <v>28.0</v>
      </c>
      <c r="E19" s="22">
        <v>28.0</v>
      </c>
      <c r="F19" s="22">
        <v>30.0</v>
      </c>
      <c r="G19" s="22">
        <v>27.0</v>
      </c>
      <c r="H19" s="22">
        <v>28.0</v>
      </c>
      <c r="I19" s="23">
        <f t="shared" si="4"/>
        <v>28.5</v>
      </c>
      <c r="J19" s="23">
        <f t="shared" si="5"/>
        <v>143</v>
      </c>
      <c r="K19" s="24"/>
      <c r="L19" s="23">
        <f t="shared" si="6"/>
        <v>143</v>
      </c>
      <c r="M19" s="28">
        <f>IF(L19="","",_xlfn.RANK.EQ(L19,$L$17:$L$21,0))</f>
        <v>1</v>
      </c>
    </row>
    <row r="20" ht="15.75" customHeight="1">
      <c r="A20" s="20">
        <v>4.0</v>
      </c>
      <c r="B20" s="21" t="s">
        <v>114</v>
      </c>
      <c r="C20" s="22">
        <v>26.0</v>
      </c>
      <c r="D20" s="22">
        <v>26.0</v>
      </c>
      <c r="E20" s="22">
        <v>27.0</v>
      </c>
      <c r="F20" s="22">
        <v>29.0</v>
      </c>
      <c r="G20" s="22">
        <v>29.0</v>
      </c>
      <c r="H20" s="22">
        <v>26.0</v>
      </c>
      <c r="I20" s="23">
        <f t="shared" si="4"/>
        <v>27.16666667</v>
      </c>
      <c r="J20" s="23">
        <f t="shared" si="5"/>
        <v>137</v>
      </c>
      <c r="K20" s="24"/>
      <c r="L20" s="23">
        <f t="shared" si="6"/>
        <v>137</v>
      </c>
      <c r="M20" s="28"/>
    </row>
    <row r="21" ht="15.75" customHeight="1">
      <c r="A21" s="20">
        <v>5.0</v>
      </c>
      <c r="B21" s="21" t="s">
        <v>115</v>
      </c>
      <c r="C21" s="22">
        <v>28.0</v>
      </c>
      <c r="D21" s="22">
        <v>27.0</v>
      </c>
      <c r="E21" s="22">
        <v>26.0</v>
      </c>
      <c r="F21" s="22">
        <v>28.0</v>
      </c>
      <c r="G21" s="22">
        <v>30.0</v>
      </c>
      <c r="H21" s="22">
        <v>29.0</v>
      </c>
      <c r="I21" s="23">
        <f t="shared" si="4"/>
        <v>28</v>
      </c>
      <c r="J21" s="23">
        <f t="shared" si="5"/>
        <v>139</v>
      </c>
      <c r="K21" s="24"/>
      <c r="L21" s="23">
        <f t="shared" si="6"/>
        <v>139</v>
      </c>
      <c r="M21" s="28">
        <f>IF(L21="","",_xlfn.RANK.EQ(L21,$L$17:$L$21,0))</f>
        <v>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25"/>
    <col customWidth="1" min="3" max="26" width="11.0"/>
  </cols>
  <sheetData>
    <row r="1" ht="15.75" customHeight="1">
      <c r="A1" s="1" t="s">
        <v>0</v>
      </c>
      <c r="B1" s="56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30" t="s">
        <v>16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ht="15.75" customHeight="1">
      <c r="A11" s="20">
        <v>1.0</v>
      </c>
      <c r="B11" s="21" t="s">
        <v>117</v>
      </c>
      <c r="C11" s="22">
        <v>29.0</v>
      </c>
      <c r="D11" s="22">
        <v>29.0</v>
      </c>
      <c r="E11" s="22">
        <v>29.0</v>
      </c>
      <c r="F11" s="22">
        <v>28.0</v>
      </c>
      <c r="G11" s="22">
        <v>29.0</v>
      </c>
      <c r="H11" s="23">
        <f>AVERAGE(C11:G11)</f>
        <v>28.8</v>
      </c>
      <c r="I11" s="23">
        <f>SUM(C11:G11)</f>
        <v>144</v>
      </c>
      <c r="J11" s="24"/>
      <c r="K11" s="23">
        <f>I11-J11</f>
        <v>144</v>
      </c>
      <c r="L11" s="28">
        <f>IF(K11="","",_xlfn.RANK.EQ(K11,$K$10:$K$12,0))</f>
        <v>1</v>
      </c>
    </row>
    <row r="12" ht="15.75" customHeight="1">
      <c r="A12" s="57" t="s">
        <v>109</v>
      </c>
      <c r="B12" s="27"/>
      <c r="C12" s="33"/>
      <c r="D12" s="33"/>
      <c r="E12" s="33"/>
      <c r="F12" s="33"/>
      <c r="G12" s="33"/>
      <c r="H12" s="27"/>
      <c r="I12" s="27"/>
      <c r="J12" s="27"/>
      <c r="K12" s="27"/>
      <c r="L12" s="27"/>
    </row>
    <row r="13" ht="15.75" customHeight="1">
      <c r="A13" s="20">
        <v>1.0</v>
      </c>
      <c r="B13" s="21" t="s">
        <v>74</v>
      </c>
      <c r="C13" s="22">
        <v>29.0</v>
      </c>
      <c r="D13" s="22">
        <v>28.0</v>
      </c>
      <c r="E13" s="22">
        <v>27.0</v>
      </c>
      <c r="F13" s="22">
        <v>29.0</v>
      </c>
      <c r="G13" s="22">
        <v>30.0</v>
      </c>
      <c r="H13" s="23">
        <f t="shared" ref="H13:H14" si="1">AVERAGE(C13:G13)</f>
        <v>28.6</v>
      </c>
      <c r="I13" s="23">
        <f t="shared" ref="I13:I14" si="2">SUM(C13:G13)</f>
        <v>143</v>
      </c>
      <c r="J13" s="24"/>
      <c r="K13" s="23">
        <f t="shared" ref="K13:K14" si="3">I13-J13</f>
        <v>143</v>
      </c>
      <c r="L13" s="28">
        <f t="shared" ref="L13:L14" si="4">IF(K13="","",_xlfn.RANK.EQ(K13,$K$13:$K$14,0))</f>
        <v>2</v>
      </c>
    </row>
    <row r="14" ht="15.75" customHeight="1">
      <c r="A14" s="20">
        <v>2.0</v>
      </c>
      <c r="B14" s="21" t="s">
        <v>41</v>
      </c>
      <c r="C14" s="22">
        <v>30.0</v>
      </c>
      <c r="D14" s="22">
        <v>29.0</v>
      </c>
      <c r="E14" s="22">
        <v>29.0</v>
      </c>
      <c r="F14" s="22">
        <v>28.0</v>
      </c>
      <c r="G14" s="22">
        <v>29.0</v>
      </c>
      <c r="H14" s="23">
        <f t="shared" si="1"/>
        <v>29</v>
      </c>
      <c r="I14" s="23">
        <f t="shared" si="2"/>
        <v>145</v>
      </c>
      <c r="J14" s="24"/>
      <c r="K14" s="23">
        <f t="shared" si="3"/>
        <v>145</v>
      </c>
      <c r="L14" s="28">
        <f t="shared" si="4"/>
        <v>1</v>
      </c>
    </row>
    <row r="15" ht="15.75" customHeight="1">
      <c r="A15" s="26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ht="15.75" customHeight="1">
      <c r="A16" s="20">
        <v>1.0</v>
      </c>
      <c r="B16" s="21" t="s">
        <v>118</v>
      </c>
      <c r="C16" s="22">
        <v>30.0</v>
      </c>
      <c r="D16" s="22">
        <v>30.0</v>
      </c>
      <c r="E16" s="22">
        <v>30.0</v>
      </c>
      <c r="F16" s="22">
        <v>30.0</v>
      </c>
      <c r="G16" s="22">
        <v>28.0</v>
      </c>
      <c r="H16" s="23">
        <f t="shared" ref="H16:H19" si="5">AVERAGE(C16:G16)</f>
        <v>29.6</v>
      </c>
      <c r="I16" s="23">
        <f t="shared" ref="I16:I19" si="6">SUM(C16:G16)</f>
        <v>148</v>
      </c>
      <c r="J16" s="24"/>
      <c r="K16" s="23">
        <f t="shared" ref="K16:K19" si="7">I16-J16</f>
        <v>148</v>
      </c>
      <c r="L16" s="28">
        <f t="shared" ref="L16:L18" si="8">IF(K16="","",_xlfn.RANK.EQ(K16,$K$16:$K$19,0))</f>
        <v>1</v>
      </c>
    </row>
    <row r="17" ht="15.75" customHeight="1">
      <c r="A17" s="20">
        <v>2.0</v>
      </c>
      <c r="B17" s="21" t="s">
        <v>119</v>
      </c>
      <c r="C17" s="22">
        <v>29.0</v>
      </c>
      <c r="D17" s="22">
        <v>29.0</v>
      </c>
      <c r="E17" s="22">
        <v>29.0</v>
      </c>
      <c r="F17" s="22">
        <v>27.0</v>
      </c>
      <c r="G17" s="22">
        <v>29.0</v>
      </c>
      <c r="H17" s="23">
        <f t="shared" si="5"/>
        <v>28.6</v>
      </c>
      <c r="I17" s="23">
        <f t="shared" si="6"/>
        <v>143</v>
      </c>
      <c r="J17" s="24"/>
      <c r="K17" s="23">
        <f t="shared" si="7"/>
        <v>143</v>
      </c>
      <c r="L17" s="28">
        <f t="shared" si="8"/>
        <v>2</v>
      </c>
    </row>
    <row r="18" ht="15.75" customHeight="1">
      <c r="A18" s="20">
        <v>3.0</v>
      </c>
      <c r="B18" s="21" t="s">
        <v>88</v>
      </c>
      <c r="C18" s="22">
        <v>27.0</v>
      </c>
      <c r="D18" s="22">
        <v>29.0</v>
      </c>
      <c r="E18" s="22">
        <v>27.0</v>
      </c>
      <c r="F18" s="22">
        <v>29.0</v>
      </c>
      <c r="G18" s="22">
        <v>30.0</v>
      </c>
      <c r="H18" s="23">
        <f t="shared" si="5"/>
        <v>28.4</v>
      </c>
      <c r="I18" s="23">
        <f t="shared" si="6"/>
        <v>142</v>
      </c>
      <c r="J18" s="24"/>
      <c r="K18" s="23">
        <f t="shared" si="7"/>
        <v>142</v>
      </c>
      <c r="L18" s="28">
        <f t="shared" si="8"/>
        <v>3</v>
      </c>
    </row>
    <row r="19" ht="15.75" customHeight="1">
      <c r="A19" s="20">
        <v>4.0</v>
      </c>
      <c r="B19" s="21" t="s">
        <v>120</v>
      </c>
      <c r="C19" s="22">
        <v>28.0</v>
      </c>
      <c r="D19" s="22">
        <v>27.0</v>
      </c>
      <c r="E19" s="22">
        <v>28.0</v>
      </c>
      <c r="F19" s="22">
        <v>28.0</v>
      </c>
      <c r="G19" s="22">
        <v>27.0</v>
      </c>
      <c r="H19" s="23">
        <f t="shared" si="5"/>
        <v>27.6</v>
      </c>
      <c r="I19" s="23">
        <f t="shared" si="6"/>
        <v>138</v>
      </c>
      <c r="J19" s="24"/>
      <c r="K19" s="23">
        <f t="shared" si="7"/>
        <v>138</v>
      </c>
      <c r="L19" s="2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7.0" topLeftCell="A18" activePane="bottomLeft" state="frozen"/>
      <selection activeCell="B19" sqref="B19" pane="bottomLeft"/>
    </sheetView>
  </sheetViews>
  <sheetFormatPr customHeight="1" defaultColWidth="12.63" defaultRowHeight="15.0"/>
  <cols>
    <col customWidth="1" min="1" max="1" width="11.0"/>
    <col customWidth="1" min="2" max="2" width="18.13"/>
    <col customWidth="1" min="3" max="25" width="11.0"/>
  </cols>
  <sheetData>
    <row r="1" ht="15.75" customHeight="1">
      <c r="A1" s="1" t="s">
        <v>0</v>
      </c>
      <c r="B1" s="2" t="s">
        <v>25</v>
      </c>
      <c r="C1" s="3"/>
      <c r="D1" s="3"/>
      <c r="E1" s="3"/>
      <c r="F1" s="3"/>
      <c r="G1" s="3"/>
      <c r="H1" s="3"/>
      <c r="I1" s="3"/>
      <c r="J1" s="3"/>
      <c r="K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15.75" customHeight="1">
      <c r="A7" s="10" t="s">
        <v>8</v>
      </c>
      <c r="B7" s="10" t="s">
        <v>9</v>
      </c>
      <c r="C7" s="11" t="s">
        <v>10</v>
      </c>
      <c r="D7" s="12"/>
      <c r="E7" s="12"/>
      <c r="F7" s="12"/>
      <c r="G7" s="13"/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</row>
    <row r="8" ht="15.75" customHeight="1">
      <c r="A8" s="14"/>
      <c r="B8" s="14"/>
      <c r="C8" s="15">
        <v>1.0</v>
      </c>
      <c r="D8" s="15">
        <v>2.0</v>
      </c>
      <c r="E8" s="15">
        <v>3.0</v>
      </c>
      <c r="F8" s="15">
        <v>4.0</v>
      </c>
      <c r="G8" s="15">
        <v>5.0</v>
      </c>
      <c r="H8" s="14"/>
      <c r="I8" s="14"/>
      <c r="J8" s="14"/>
      <c r="K8" s="14"/>
      <c r="L8" s="14"/>
    </row>
    <row r="9" ht="15.75" customHeight="1">
      <c r="A9" s="30" t="s">
        <v>16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</row>
    <row r="10" ht="15.75" customHeight="1">
      <c r="A10" s="20">
        <v>1.0</v>
      </c>
      <c r="B10" s="21" t="s">
        <v>26</v>
      </c>
      <c r="C10" s="22">
        <v>30.0</v>
      </c>
      <c r="D10" s="22">
        <v>28.0</v>
      </c>
      <c r="E10" s="22">
        <v>28.0</v>
      </c>
      <c r="F10" s="22">
        <v>28.0</v>
      </c>
      <c r="G10" s="22">
        <v>28.0</v>
      </c>
      <c r="H10" s="23">
        <f t="shared" ref="H10:H12" si="1">AVERAGE(C10:G10)</f>
        <v>28.4</v>
      </c>
      <c r="I10" s="23">
        <f t="shared" ref="I10:I12" si="2">SUM(C10:G10)</f>
        <v>142</v>
      </c>
      <c r="J10" s="24"/>
      <c r="K10" s="23">
        <f t="shared" ref="K10:K12" si="3">I10-J10</f>
        <v>142</v>
      </c>
      <c r="L10" s="28">
        <f t="shared" ref="L10:L12" si="4">IF(K10="","",_xlfn.RANK.EQ(K10,$K$10:$K$12,0))</f>
        <v>3</v>
      </c>
    </row>
    <row r="11" ht="15.75" customHeight="1">
      <c r="A11" s="20">
        <v>2.0</v>
      </c>
      <c r="B11" s="21" t="s">
        <v>17</v>
      </c>
      <c r="C11" s="22">
        <v>29.0</v>
      </c>
      <c r="D11" s="22">
        <v>30.0</v>
      </c>
      <c r="E11" s="22">
        <v>30.0</v>
      </c>
      <c r="F11" s="22">
        <v>30.0</v>
      </c>
      <c r="G11" s="22">
        <v>30.0</v>
      </c>
      <c r="H11" s="23">
        <f t="shared" si="1"/>
        <v>29.8</v>
      </c>
      <c r="I11" s="23">
        <f t="shared" si="2"/>
        <v>149</v>
      </c>
      <c r="J11" s="24"/>
      <c r="K11" s="23">
        <f t="shared" si="3"/>
        <v>149</v>
      </c>
      <c r="L11" s="28">
        <f t="shared" si="4"/>
        <v>1</v>
      </c>
    </row>
    <row r="12" ht="15.75" customHeight="1">
      <c r="A12" s="29">
        <v>3.0</v>
      </c>
      <c r="B12" s="21" t="s">
        <v>27</v>
      </c>
      <c r="C12" s="22">
        <v>28.0</v>
      </c>
      <c r="D12" s="22">
        <v>29.0</v>
      </c>
      <c r="E12" s="22">
        <v>29.0</v>
      </c>
      <c r="F12" s="22">
        <v>29.0</v>
      </c>
      <c r="G12" s="22">
        <v>29.0</v>
      </c>
      <c r="H12" s="23">
        <f t="shared" si="1"/>
        <v>28.8</v>
      </c>
      <c r="I12" s="23">
        <f t="shared" si="2"/>
        <v>144</v>
      </c>
      <c r="J12" s="24"/>
      <c r="K12" s="23">
        <f t="shared" si="3"/>
        <v>144</v>
      </c>
      <c r="L12" s="28">
        <f t="shared" si="4"/>
        <v>2</v>
      </c>
    </row>
    <row r="13" ht="15.75" customHeight="1">
      <c r="A13" s="26" t="s">
        <v>28</v>
      </c>
      <c r="B13" s="27"/>
      <c r="C13" s="33"/>
      <c r="D13" s="33"/>
      <c r="E13" s="33"/>
      <c r="F13" s="33"/>
      <c r="G13" s="33"/>
      <c r="H13" s="27"/>
      <c r="I13" s="27"/>
      <c r="J13" s="27"/>
      <c r="K13" s="27"/>
      <c r="L13" s="27"/>
    </row>
    <row r="14" ht="15.75" customHeight="1">
      <c r="A14" s="20">
        <v>1.0</v>
      </c>
      <c r="B14" s="21" t="s">
        <v>29</v>
      </c>
      <c r="C14" s="22">
        <v>29.0</v>
      </c>
      <c r="D14" s="22">
        <v>29.0</v>
      </c>
      <c r="E14" s="22">
        <v>29.0</v>
      </c>
      <c r="F14" s="22">
        <v>29.0</v>
      </c>
      <c r="G14" s="22">
        <v>30.0</v>
      </c>
      <c r="H14" s="23">
        <f>AVERAGE(C14:G14)</f>
        <v>29.2</v>
      </c>
      <c r="I14" s="23">
        <f>SUM(C14:G14)</f>
        <v>146</v>
      </c>
      <c r="J14" s="24"/>
      <c r="K14" s="23">
        <f>I14-J14</f>
        <v>146</v>
      </c>
      <c r="L14" s="28">
        <f>IF(K14="","",_xlfn.RANK.EQ(K14,$K$14,0))</f>
        <v>1</v>
      </c>
    </row>
    <row r="15" ht="15.75" customHeight="1">
      <c r="A15" s="26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ht="15.75" customHeight="1">
      <c r="A16" s="20">
        <v>1.0</v>
      </c>
      <c r="B16" s="21" t="s">
        <v>30</v>
      </c>
      <c r="C16" s="22">
        <v>29.0</v>
      </c>
      <c r="D16" s="22">
        <v>29.0</v>
      </c>
      <c r="E16" s="22">
        <v>29.0</v>
      </c>
      <c r="F16" s="22">
        <v>29.0</v>
      </c>
      <c r="G16" s="22">
        <v>29.0</v>
      </c>
      <c r="H16" s="23">
        <f t="shared" ref="H16:H17" si="5">AVERAGE(C16:G16)</f>
        <v>29</v>
      </c>
      <c r="I16" s="23">
        <f t="shared" ref="I16:I17" si="6">SUM(C16:G16)</f>
        <v>145</v>
      </c>
      <c r="J16" s="24"/>
      <c r="K16" s="23">
        <f t="shared" ref="K16:K17" si="7">I16-J16</f>
        <v>145</v>
      </c>
      <c r="L16" s="28">
        <f t="shared" ref="L16:L17" si="8">IF(K16="","",_xlfn.RANK.EQ(K16,$K$16:$K$17,0))</f>
        <v>2</v>
      </c>
    </row>
    <row r="17" ht="15.75" customHeight="1">
      <c r="A17" s="20">
        <v>2.0</v>
      </c>
      <c r="B17" s="21" t="s">
        <v>31</v>
      </c>
      <c r="C17" s="22">
        <v>30.0</v>
      </c>
      <c r="D17" s="22">
        <v>30.0</v>
      </c>
      <c r="E17" s="22">
        <v>30.0</v>
      </c>
      <c r="F17" s="22">
        <v>28.0</v>
      </c>
      <c r="G17" s="22">
        <v>30.0</v>
      </c>
      <c r="H17" s="23">
        <f t="shared" si="5"/>
        <v>29.6</v>
      </c>
      <c r="I17" s="23">
        <f t="shared" si="6"/>
        <v>148</v>
      </c>
      <c r="J17" s="24"/>
      <c r="K17" s="23">
        <f t="shared" si="7"/>
        <v>148</v>
      </c>
      <c r="L17" s="28">
        <f t="shared" si="8"/>
        <v>1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8">
    <mergeCell ref="A7:A8"/>
    <mergeCell ref="B7:B8"/>
    <mergeCell ref="C7:G7"/>
    <mergeCell ref="H7:H8"/>
    <mergeCell ref="I7:I8"/>
    <mergeCell ref="J7:J8"/>
    <mergeCell ref="K7:K8"/>
    <mergeCell ref="L7:L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7.75"/>
    <col customWidth="1" min="3" max="26" width="11.0"/>
  </cols>
  <sheetData>
    <row r="1" ht="15.75" customHeight="1">
      <c r="A1" s="1" t="s">
        <v>0</v>
      </c>
      <c r="B1" s="2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16" t="s">
        <v>33</v>
      </c>
      <c r="B10" s="17"/>
      <c r="C10" s="17"/>
      <c r="D10" s="17"/>
      <c r="E10" s="17"/>
      <c r="F10" s="17"/>
      <c r="G10" s="34"/>
      <c r="H10" s="35"/>
      <c r="I10" s="36"/>
      <c r="J10" s="36"/>
      <c r="K10" s="36"/>
      <c r="L10" s="37"/>
    </row>
    <row r="11" ht="15.75" customHeight="1">
      <c r="A11" s="20">
        <v>1.0</v>
      </c>
      <c r="B11" s="21" t="s">
        <v>34</v>
      </c>
      <c r="C11" s="22">
        <v>29.0</v>
      </c>
      <c r="D11" s="22">
        <v>29.0</v>
      </c>
      <c r="E11" s="22">
        <v>28.0</v>
      </c>
      <c r="F11" s="22">
        <v>30.0</v>
      </c>
      <c r="G11" s="22">
        <v>29.0</v>
      </c>
      <c r="H11" s="23">
        <f>AVERAGE(C11:G11)</f>
        <v>29</v>
      </c>
      <c r="I11" s="23">
        <f>SUM(C11:F11)</f>
        <v>116</v>
      </c>
      <c r="J11" s="24"/>
      <c r="K11" s="23">
        <f>I11-J11</f>
        <v>116</v>
      </c>
      <c r="L11" s="25">
        <v>2.0</v>
      </c>
    </row>
    <row r="12" ht="15.75" customHeight="1">
      <c r="A12" s="16" t="s">
        <v>35</v>
      </c>
      <c r="B12" s="17"/>
      <c r="C12" s="17"/>
      <c r="D12" s="17"/>
      <c r="E12" s="17"/>
      <c r="F12" s="17"/>
      <c r="G12" s="17"/>
      <c r="H12" s="38"/>
      <c r="I12" s="39"/>
      <c r="J12" s="39"/>
      <c r="K12" s="39"/>
      <c r="L12" s="40"/>
    </row>
    <row r="13" ht="15.75" customHeight="1">
      <c r="A13" s="20">
        <v>1.0</v>
      </c>
      <c r="B13" s="21" t="s">
        <v>34</v>
      </c>
      <c r="C13" s="29">
        <v>28.0</v>
      </c>
      <c r="D13" s="22">
        <v>29.0</v>
      </c>
      <c r="E13" s="29">
        <v>29.0</v>
      </c>
      <c r="F13" s="29">
        <v>30.0</v>
      </c>
      <c r="G13" s="29">
        <v>28.0</v>
      </c>
      <c r="H13" s="23">
        <f>AVERAGE(C13:G13)</f>
        <v>28.8</v>
      </c>
      <c r="I13" s="23">
        <f>SUM(C13:F13)</f>
        <v>116</v>
      </c>
      <c r="J13" s="24"/>
      <c r="K13" s="23">
        <f>I13-J13</f>
        <v>116</v>
      </c>
      <c r="L13" s="25">
        <v>2.0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5.63"/>
    <col customWidth="1" min="3" max="26" width="11.0"/>
  </cols>
  <sheetData>
    <row r="1" ht="15.75" customHeight="1">
      <c r="A1" s="1" t="s">
        <v>0</v>
      </c>
      <c r="B1" s="2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41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</row>
    <row r="11" ht="15.75" customHeight="1">
      <c r="A11" s="20">
        <v>1.0</v>
      </c>
      <c r="B11" s="21" t="s">
        <v>27</v>
      </c>
      <c r="C11" s="22">
        <v>30.0</v>
      </c>
      <c r="D11" s="22">
        <v>30.0</v>
      </c>
      <c r="E11" s="22">
        <v>29.0</v>
      </c>
      <c r="F11" s="22">
        <v>29.0</v>
      </c>
      <c r="G11" s="22">
        <v>30.0</v>
      </c>
      <c r="H11" s="23">
        <f>AVERAGE(C11:G11)</f>
        <v>29.6</v>
      </c>
      <c r="I11" s="23">
        <f>SUM(C11:G11)</f>
        <v>148</v>
      </c>
      <c r="J11" s="24"/>
      <c r="K11" s="23">
        <f>I11-J11</f>
        <v>148</v>
      </c>
      <c r="L11" s="25">
        <v>1.0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1.0"/>
    <col customWidth="1" min="3" max="27" width="11.0"/>
  </cols>
  <sheetData>
    <row r="1" ht="15.75" customHeight="1">
      <c r="A1" s="1" t="s">
        <v>0</v>
      </c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44">
        <v>6.0</v>
      </c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17</v>
      </c>
      <c r="C11" s="22">
        <v>30.0</v>
      </c>
      <c r="D11" s="22">
        <v>29.0</v>
      </c>
      <c r="E11" s="22">
        <v>30.0</v>
      </c>
      <c r="F11" s="22">
        <v>29.0</v>
      </c>
      <c r="G11" s="22">
        <v>30.0</v>
      </c>
      <c r="H11" s="22">
        <v>29.0</v>
      </c>
      <c r="I11" s="23">
        <f t="shared" ref="I11:I12" si="1">AVERAGE(C11:H11)</f>
        <v>29.5</v>
      </c>
      <c r="J11" s="23">
        <f t="shared" ref="J11:J12" si="2">SUM(C11:G11)</f>
        <v>148</v>
      </c>
      <c r="K11" s="24"/>
      <c r="L11" s="23">
        <f t="shared" ref="L11:L12" si="3">J11-K11</f>
        <v>148</v>
      </c>
      <c r="M11" s="28">
        <f t="shared" ref="M11:M12" si="4">IF(L11="","",_xlfn.RANK.EQ(L11,$L$11:$L$12,0))</f>
        <v>1</v>
      </c>
    </row>
    <row r="12" ht="15.75" customHeight="1">
      <c r="A12" s="20">
        <v>2.0</v>
      </c>
      <c r="B12" s="21" t="s">
        <v>39</v>
      </c>
      <c r="C12" s="22">
        <v>29.0</v>
      </c>
      <c r="D12" s="22">
        <v>30.0</v>
      </c>
      <c r="E12" s="22">
        <v>29.0</v>
      </c>
      <c r="F12" s="22">
        <v>30.0</v>
      </c>
      <c r="G12" s="22">
        <v>29.0</v>
      </c>
      <c r="H12" s="22">
        <v>30.0</v>
      </c>
      <c r="I12" s="23">
        <f t="shared" si="1"/>
        <v>29.5</v>
      </c>
      <c r="J12" s="23">
        <f t="shared" si="2"/>
        <v>147</v>
      </c>
      <c r="K12" s="24"/>
      <c r="L12" s="23">
        <f t="shared" si="3"/>
        <v>147</v>
      </c>
      <c r="M12" s="28">
        <f t="shared" si="4"/>
        <v>2</v>
      </c>
    </row>
    <row r="13" ht="15.75" customHeight="1">
      <c r="A13" s="26" t="s">
        <v>40</v>
      </c>
      <c r="B13" s="27"/>
      <c r="C13" s="33"/>
      <c r="D13" s="33"/>
      <c r="E13" s="33"/>
      <c r="F13" s="33"/>
      <c r="G13" s="33"/>
      <c r="H13" s="33"/>
      <c r="I13" s="27"/>
      <c r="J13" s="27"/>
      <c r="K13" s="27"/>
      <c r="L13" s="27"/>
      <c r="M13" s="27"/>
    </row>
    <row r="14" ht="15.75" customHeight="1">
      <c r="A14" s="20">
        <v>1.0</v>
      </c>
      <c r="B14" s="21" t="s">
        <v>41</v>
      </c>
      <c r="C14" s="22">
        <v>30.0</v>
      </c>
      <c r="D14" s="22">
        <v>30.0</v>
      </c>
      <c r="E14" s="22">
        <v>30.0</v>
      </c>
      <c r="F14" s="22">
        <v>30.0</v>
      </c>
      <c r="G14" s="22">
        <v>30.0</v>
      </c>
      <c r="H14" s="22">
        <v>30.0</v>
      </c>
      <c r="I14" s="23">
        <f>AVERAGE(C14:H14)</f>
        <v>30</v>
      </c>
      <c r="J14" s="23">
        <f>SUM(C14:G14)</f>
        <v>150</v>
      </c>
      <c r="K14" s="24"/>
      <c r="L14" s="23">
        <f>J14-K14</f>
        <v>150</v>
      </c>
      <c r="M14" s="25">
        <v>1.0</v>
      </c>
    </row>
    <row r="15" ht="15.75" customHeight="1">
      <c r="A15" s="45" t="s">
        <v>20</v>
      </c>
      <c r="B15" s="46"/>
      <c r="C15" s="47"/>
      <c r="D15" s="47"/>
      <c r="E15" s="47"/>
      <c r="F15" s="47"/>
      <c r="G15" s="47"/>
      <c r="H15" s="47"/>
      <c r="I15" s="47"/>
      <c r="J15" s="47"/>
      <c r="K15" s="46"/>
      <c r="L15" s="47"/>
      <c r="M15" s="46"/>
    </row>
    <row r="16" ht="15.75" customHeight="1">
      <c r="A16" s="48">
        <v>1.0</v>
      </c>
      <c r="B16" s="49" t="s">
        <v>42</v>
      </c>
      <c r="C16" s="50">
        <v>27.0</v>
      </c>
      <c r="D16" s="50">
        <v>29.0</v>
      </c>
      <c r="E16" s="50">
        <v>28.0</v>
      </c>
      <c r="F16" s="50">
        <v>28.0</v>
      </c>
      <c r="G16" s="50">
        <v>29.0</v>
      </c>
      <c r="H16" s="50">
        <v>27.0</v>
      </c>
      <c r="I16" s="51">
        <f t="shared" ref="I16:I20" si="5">AVERAGE(C16:H16)</f>
        <v>28</v>
      </c>
      <c r="J16" s="51">
        <f t="shared" ref="J16:J20" si="6">SUM(C16:G16)</f>
        <v>141</v>
      </c>
      <c r="K16" s="52"/>
      <c r="L16" s="51">
        <f t="shared" ref="L16:L20" si="7">J16-K16</f>
        <v>141</v>
      </c>
      <c r="M16" s="25">
        <v>3.0</v>
      </c>
    </row>
    <row r="17" ht="15.75" customHeight="1">
      <c r="A17" s="48">
        <v>2.0</v>
      </c>
      <c r="B17" s="49" t="s">
        <v>43</v>
      </c>
      <c r="C17" s="50">
        <v>30.0</v>
      </c>
      <c r="D17" s="50">
        <v>27.0</v>
      </c>
      <c r="E17" s="50">
        <v>30.0</v>
      </c>
      <c r="F17" s="50">
        <v>27.0</v>
      </c>
      <c r="G17" s="50">
        <v>30.0</v>
      </c>
      <c r="H17" s="50">
        <v>30.0</v>
      </c>
      <c r="I17" s="51">
        <f t="shared" si="5"/>
        <v>29</v>
      </c>
      <c r="J17" s="51">
        <f t="shared" si="6"/>
        <v>144</v>
      </c>
      <c r="K17" s="52"/>
      <c r="L17" s="51">
        <f t="shared" si="7"/>
        <v>144</v>
      </c>
      <c r="M17" s="28">
        <f>IF(L17="","",_xlfn.RANK.EQ(L17,$L$16:$L$20,0))</f>
        <v>1</v>
      </c>
    </row>
    <row r="18" ht="15.75" customHeight="1">
      <c r="A18" s="53">
        <v>3.0</v>
      </c>
      <c r="B18" s="49" t="s">
        <v>44</v>
      </c>
      <c r="C18" s="50">
        <v>26.0</v>
      </c>
      <c r="D18" s="50">
        <v>26.0</v>
      </c>
      <c r="E18" s="50">
        <v>27.0</v>
      </c>
      <c r="F18" s="50">
        <v>26.0</v>
      </c>
      <c r="G18" s="50">
        <v>26.0</v>
      </c>
      <c r="H18" s="50">
        <v>26.0</v>
      </c>
      <c r="I18" s="51">
        <f t="shared" si="5"/>
        <v>26.16666667</v>
      </c>
      <c r="J18" s="51">
        <f t="shared" si="6"/>
        <v>131</v>
      </c>
      <c r="K18" s="54"/>
      <c r="L18" s="51">
        <f t="shared" si="7"/>
        <v>131</v>
      </c>
      <c r="M18" s="28"/>
    </row>
    <row r="19" ht="15.75" customHeight="1">
      <c r="A19" s="53">
        <v>4.0</v>
      </c>
      <c r="B19" s="49" t="s">
        <v>45</v>
      </c>
      <c r="C19" s="50">
        <v>29.0</v>
      </c>
      <c r="D19" s="50">
        <v>28.0</v>
      </c>
      <c r="E19" s="50">
        <v>29.0</v>
      </c>
      <c r="F19" s="50">
        <v>30.0</v>
      </c>
      <c r="G19" s="50">
        <v>27.0</v>
      </c>
      <c r="H19" s="50">
        <v>28.0</v>
      </c>
      <c r="I19" s="51">
        <f t="shared" si="5"/>
        <v>28.5</v>
      </c>
      <c r="J19" s="51">
        <f t="shared" si="6"/>
        <v>143</v>
      </c>
      <c r="K19" s="54"/>
      <c r="L19" s="51">
        <f t="shared" si="7"/>
        <v>143</v>
      </c>
      <c r="M19" s="28">
        <f t="shared" ref="M19:M20" si="8">IF(L19="","",_xlfn.RANK.EQ(L19,$L$16:$L$20,0))</f>
        <v>2</v>
      </c>
    </row>
    <row r="20" ht="15.75" customHeight="1">
      <c r="A20" s="55">
        <v>5.0</v>
      </c>
      <c r="B20" s="49" t="s">
        <v>46</v>
      </c>
      <c r="C20" s="50">
        <v>28.0</v>
      </c>
      <c r="D20" s="50">
        <v>30.0</v>
      </c>
      <c r="E20" s="50">
        <v>26.0</v>
      </c>
      <c r="F20" s="50">
        <v>29.0</v>
      </c>
      <c r="G20" s="50">
        <v>28.0</v>
      </c>
      <c r="H20" s="50">
        <v>29.0</v>
      </c>
      <c r="I20" s="51">
        <f t="shared" si="5"/>
        <v>28.33333333</v>
      </c>
      <c r="J20" s="51">
        <f t="shared" si="6"/>
        <v>141</v>
      </c>
      <c r="K20" s="54"/>
      <c r="L20" s="51">
        <f t="shared" si="7"/>
        <v>141</v>
      </c>
      <c r="M20" s="28">
        <f t="shared" si="8"/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75"/>
    <col customWidth="1" min="3" max="26" width="11.0"/>
  </cols>
  <sheetData>
    <row r="1" ht="15.75" customHeight="1">
      <c r="A1" s="1" t="s">
        <v>0</v>
      </c>
      <c r="B1" s="56" t="s">
        <v>47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</row>
    <row r="11" ht="15.75" customHeight="1">
      <c r="A11" s="20">
        <v>1.0</v>
      </c>
      <c r="B11" s="21" t="s">
        <v>48</v>
      </c>
      <c r="C11" s="22">
        <v>29.0</v>
      </c>
      <c r="D11" s="22">
        <v>29.0</v>
      </c>
      <c r="E11" s="22">
        <v>29.0</v>
      </c>
      <c r="F11" s="22">
        <v>28.0</v>
      </c>
      <c r="G11" s="22">
        <v>30.0</v>
      </c>
      <c r="H11" s="23">
        <f>AVERAGE(C11:G11)</f>
        <v>29</v>
      </c>
      <c r="I11" s="23">
        <f>SUM(C11:G11)</f>
        <v>145</v>
      </c>
      <c r="J11" s="24"/>
      <c r="K11" s="23">
        <f>I11-J11</f>
        <v>145</v>
      </c>
      <c r="L11" s="25">
        <v>2.0</v>
      </c>
    </row>
    <row r="12" ht="15.75" customHeight="1">
      <c r="A12" s="57" t="s">
        <v>28</v>
      </c>
      <c r="B12" s="27"/>
      <c r="C12" s="33"/>
      <c r="D12" s="33"/>
      <c r="E12" s="33"/>
      <c r="F12" s="33"/>
      <c r="G12" s="33"/>
      <c r="H12" s="27"/>
      <c r="I12" s="27"/>
      <c r="J12" s="27"/>
      <c r="K12" s="27"/>
      <c r="L12" s="27"/>
    </row>
    <row r="13" ht="15.75" customHeight="1">
      <c r="A13" s="20">
        <v>1.0</v>
      </c>
      <c r="B13" s="21" t="s">
        <v>49</v>
      </c>
      <c r="C13" s="22">
        <v>29.0</v>
      </c>
      <c r="D13" s="22">
        <v>29.0</v>
      </c>
      <c r="E13" s="22">
        <v>29.0</v>
      </c>
      <c r="F13" s="22">
        <v>28.0</v>
      </c>
      <c r="G13" s="22">
        <v>29.0</v>
      </c>
      <c r="H13" s="23">
        <f>AVERAGE(C13:G13)</f>
        <v>28.8</v>
      </c>
      <c r="I13" s="23">
        <f>SUM(C13:G13)</f>
        <v>144</v>
      </c>
      <c r="J13" s="24"/>
      <c r="K13" s="23">
        <f>I13-J13</f>
        <v>144</v>
      </c>
      <c r="L13" s="25">
        <v>2.0</v>
      </c>
    </row>
    <row r="14" ht="15.75" customHeight="1">
      <c r="A14" s="26" t="s">
        <v>40</v>
      </c>
      <c r="B14" s="27"/>
      <c r="C14" s="33"/>
      <c r="D14" s="33"/>
      <c r="E14" s="33"/>
      <c r="F14" s="33"/>
      <c r="G14" s="33"/>
      <c r="H14" s="27"/>
      <c r="I14" s="27"/>
      <c r="J14" s="27"/>
      <c r="K14" s="27"/>
      <c r="L14" s="27"/>
    </row>
    <row r="15" ht="15.75" customHeight="1">
      <c r="A15" s="20">
        <v>1.0</v>
      </c>
      <c r="B15" s="21" t="s">
        <v>50</v>
      </c>
      <c r="C15" s="22">
        <v>27.0</v>
      </c>
      <c r="D15" s="22">
        <v>27.0</v>
      </c>
      <c r="E15" s="22">
        <v>26.0</v>
      </c>
      <c r="F15" s="22">
        <v>27.0</v>
      </c>
      <c r="G15" s="22">
        <v>27.0</v>
      </c>
      <c r="H15" s="23">
        <f t="shared" ref="H15:H18" si="1">AVERAGE(C15:G15)</f>
        <v>26.8</v>
      </c>
      <c r="I15" s="23">
        <f t="shared" ref="I15:I18" si="2">SUM(C15:G15)</f>
        <v>134</v>
      </c>
      <c r="J15" s="24"/>
      <c r="K15" s="23">
        <f t="shared" ref="K15:K18" si="3">I15-J15</f>
        <v>134</v>
      </c>
      <c r="L15" s="28"/>
    </row>
    <row r="16" ht="15.75" customHeight="1">
      <c r="A16" s="20">
        <v>2.0</v>
      </c>
      <c r="B16" s="21" t="s">
        <v>51</v>
      </c>
      <c r="C16" s="22">
        <v>30.0</v>
      </c>
      <c r="D16" s="22">
        <v>29.0</v>
      </c>
      <c r="E16" s="22">
        <v>30.0</v>
      </c>
      <c r="F16" s="22">
        <v>30.0</v>
      </c>
      <c r="G16" s="22">
        <v>29.0</v>
      </c>
      <c r="H16" s="23">
        <f t="shared" si="1"/>
        <v>29.6</v>
      </c>
      <c r="I16" s="23">
        <f t="shared" si="2"/>
        <v>148</v>
      </c>
      <c r="J16" s="24"/>
      <c r="K16" s="23">
        <f t="shared" si="3"/>
        <v>148</v>
      </c>
      <c r="L16" s="28">
        <f t="shared" ref="L16:L18" si="4">IF(K16="","",_xlfn.RANK.EQ(K16,$K$15:$K$18,0))</f>
        <v>1</v>
      </c>
    </row>
    <row r="17" ht="15.75" customHeight="1">
      <c r="A17" s="20">
        <v>3.0</v>
      </c>
      <c r="B17" s="21" t="s">
        <v>52</v>
      </c>
      <c r="C17" s="22">
        <v>29.0</v>
      </c>
      <c r="D17" s="22">
        <v>30.0</v>
      </c>
      <c r="E17" s="22">
        <v>29.0</v>
      </c>
      <c r="F17" s="22">
        <v>29.0</v>
      </c>
      <c r="G17" s="22">
        <v>30.0</v>
      </c>
      <c r="H17" s="23">
        <f t="shared" si="1"/>
        <v>29.4</v>
      </c>
      <c r="I17" s="23">
        <f t="shared" si="2"/>
        <v>147</v>
      </c>
      <c r="J17" s="24"/>
      <c r="K17" s="23">
        <f t="shared" si="3"/>
        <v>147</v>
      </c>
      <c r="L17" s="28">
        <f t="shared" si="4"/>
        <v>2</v>
      </c>
    </row>
    <row r="18" ht="15.75" customHeight="1">
      <c r="A18" s="20">
        <v>4.0</v>
      </c>
      <c r="B18" s="21" t="s">
        <v>53</v>
      </c>
      <c r="C18" s="22">
        <v>28.0</v>
      </c>
      <c r="D18" s="22">
        <v>28.0</v>
      </c>
      <c r="E18" s="22">
        <v>27.0</v>
      </c>
      <c r="F18" s="22">
        <v>28.0</v>
      </c>
      <c r="G18" s="22">
        <v>28.0</v>
      </c>
      <c r="H18" s="23">
        <f t="shared" si="1"/>
        <v>27.8</v>
      </c>
      <c r="I18" s="23">
        <f t="shared" si="2"/>
        <v>139</v>
      </c>
      <c r="J18" s="24"/>
      <c r="K18" s="23">
        <f t="shared" si="3"/>
        <v>139</v>
      </c>
      <c r="L18" s="28">
        <f t="shared" si="4"/>
        <v>3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13"/>
    <col customWidth="1" min="3" max="27" width="11.0"/>
  </cols>
  <sheetData>
    <row r="1" ht="15.75" customHeight="1">
      <c r="A1" s="1" t="s">
        <v>0</v>
      </c>
      <c r="B1" s="2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ht="15.75" customHeight="1">
      <c r="A5" s="3"/>
      <c r="B5" s="7" t="s">
        <v>6</v>
      </c>
      <c r="C5" s="5"/>
      <c r="D5" s="8" t="s">
        <v>7</v>
      </c>
      <c r="E5" s="5"/>
      <c r="F5" s="42" t="s">
        <v>38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43"/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44">
        <v>6.0</v>
      </c>
      <c r="I9" s="14"/>
      <c r="J9" s="14"/>
      <c r="K9" s="14"/>
      <c r="L9" s="14"/>
      <c r="M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</row>
    <row r="11" ht="15.75" customHeight="1">
      <c r="A11" s="20">
        <v>1.0</v>
      </c>
      <c r="B11" s="21" t="s">
        <v>26</v>
      </c>
      <c r="C11" s="23">
        <v>28.0</v>
      </c>
      <c r="D11" s="22">
        <v>29.0</v>
      </c>
      <c r="E11" s="22">
        <v>28.0</v>
      </c>
      <c r="F11" s="22">
        <v>28.0</v>
      </c>
      <c r="G11" s="22">
        <v>30.0</v>
      </c>
      <c r="H11" s="22">
        <v>27.0</v>
      </c>
      <c r="I11" s="23">
        <f t="shared" ref="I11:I12" si="1">AVERAGE(C11:H11)</f>
        <v>28.33333333</v>
      </c>
      <c r="J11" s="23">
        <f t="shared" ref="J11:J12" si="2">SUM(C11:G11)</f>
        <v>143</v>
      </c>
      <c r="K11" s="24"/>
      <c r="L11" s="23">
        <f t="shared" ref="L11:L12" si="3">J11-K11</f>
        <v>143</v>
      </c>
      <c r="M11" s="28">
        <f t="shared" ref="M11:M12" si="4">IF(L11="","",_xlfn.RANK.EQ(L11,$L$10:$L$12,0))</f>
        <v>2</v>
      </c>
    </row>
    <row r="12" ht="15.75" customHeight="1">
      <c r="A12" s="29">
        <v>2.0</v>
      </c>
      <c r="B12" s="21" t="s">
        <v>27</v>
      </c>
      <c r="C12" s="23">
        <v>29.0</v>
      </c>
      <c r="D12" s="22">
        <v>30.0</v>
      </c>
      <c r="E12" s="22">
        <v>30.0</v>
      </c>
      <c r="F12" s="22">
        <v>29.0</v>
      </c>
      <c r="G12" s="22">
        <v>29.0</v>
      </c>
      <c r="H12" s="22">
        <v>30.0</v>
      </c>
      <c r="I12" s="23">
        <f t="shared" si="1"/>
        <v>29.5</v>
      </c>
      <c r="J12" s="23">
        <f t="shared" si="2"/>
        <v>147</v>
      </c>
      <c r="K12" s="24"/>
      <c r="L12" s="23">
        <f t="shared" si="3"/>
        <v>147</v>
      </c>
      <c r="M12" s="28">
        <f t="shared" si="4"/>
        <v>1</v>
      </c>
    </row>
    <row r="13" ht="15.75" customHeight="1">
      <c r="A13" s="26" t="s">
        <v>28</v>
      </c>
      <c r="B13" s="27"/>
      <c r="C13" s="33"/>
      <c r="D13" s="33"/>
      <c r="E13" s="33"/>
      <c r="F13" s="33"/>
      <c r="G13" s="33"/>
      <c r="H13" s="33"/>
      <c r="I13" s="27"/>
      <c r="J13" s="27"/>
      <c r="K13" s="27"/>
      <c r="L13" s="27"/>
      <c r="M13" s="27"/>
    </row>
    <row r="14" ht="15.75" customHeight="1">
      <c r="A14" s="20">
        <v>1.0</v>
      </c>
      <c r="B14" s="21" t="s">
        <v>41</v>
      </c>
      <c r="C14" s="22">
        <v>30.0</v>
      </c>
      <c r="D14" s="22">
        <v>29.0</v>
      </c>
      <c r="E14" s="22">
        <v>29.0</v>
      </c>
      <c r="F14" s="22">
        <v>28.0</v>
      </c>
      <c r="G14" s="22">
        <v>29.0</v>
      </c>
      <c r="H14" s="22">
        <v>29.0</v>
      </c>
      <c r="I14" s="23">
        <f t="shared" ref="I14:I15" si="5">AVERAGE(C14:H14)</f>
        <v>29</v>
      </c>
      <c r="J14" s="23">
        <f t="shared" ref="J14:J15" si="6">SUM(C14:G14)</f>
        <v>145</v>
      </c>
      <c r="K14" s="24"/>
      <c r="L14" s="23">
        <f t="shared" ref="L14:L15" si="7">J14-K14</f>
        <v>145</v>
      </c>
      <c r="M14" s="28">
        <f>IF(L14="","",_xlfn.RANK.EQ(L14,$L$14:$L$15,0))</f>
        <v>1</v>
      </c>
    </row>
    <row r="15" ht="15.75" customHeight="1">
      <c r="A15" s="20">
        <v>2.0</v>
      </c>
      <c r="B15" s="21" t="s">
        <v>55</v>
      </c>
      <c r="C15" s="22">
        <v>29.0</v>
      </c>
      <c r="D15" s="22">
        <v>30.0</v>
      </c>
      <c r="E15" s="22">
        <v>28.0</v>
      </c>
      <c r="F15" s="22">
        <v>29.0</v>
      </c>
      <c r="G15" s="22">
        <v>28.0</v>
      </c>
      <c r="H15" s="22">
        <v>8.0</v>
      </c>
      <c r="I15" s="23">
        <f t="shared" si="5"/>
        <v>25.33333333</v>
      </c>
      <c r="J15" s="23">
        <f t="shared" si="6"/>
        <v>144</v>
      </c>
      <c r="K15" s="24"/>
      <c r="L15" s="23">
        <f t="shared" si="7"/>
        <v>144</v>
      </c>
      <c r="M15" s="25">
        <v>2.0</v>
      </c>
    </row>
    <row r="16" ht="15.75" customHeight="1">
      <c r="A16" s="26" t="s">
        <v>20</v>
      </c>
      <c r="B16" s="27"/>
      <c r="C16" s="33"/>
      <c r="D16" s="33"/>
      <c r="E16" s="33"/>
      <c r="F16" s="33"/>
      <c r="G16" s="33"/>
      <c r="H16" s="33"/>
      <c r="I16" s="27"/>
      <c r="J16" s="27"/>
      <c r="K16" s="27"/>
      <c r="L16" s="27"/>
      <c r="M16" s="27"/>
    </row>
    <row r="17" ht="15.75" customHeight="1">
      <c r="A17" s="20">
        <v>1.0</v>
      </c>
      <c r="B17" s="21" t="s">
        <v>56</v>
      </c>
      <c r="C17" s="22">
        <v>28.0</v>
      </c>
      <c r="D17" s="22">
        <v>29.0</v>
      </c>
      <c r="E17" s="22">
        <v>26.0</v>
      </c>
      <c r="F17" s="22">
        <v>29.0</v>
      </c>
      <c r="G17" s="22">
        <v>26.0</v>
      </c>
      <c r="H17" s="22">
        <v>29.0</v>
      </c>
      <c r="I17" s="23">
        <f t="shared" ref="I17:I22" si="8">AVERAGE(C17:H17)</f>
        <v>27.83333333</v>
      </c>
      <c r="J17" s="23">
        <f t="shared" ref="J17:J22" si="9">SUM(C17:G17)</f>
        <v>138</v>
      </c>
      <c r="K17" s="24"/>
      <c r="L17" s="23">
        <f t="shared" ref="L17:L22" si="10">J17-K17</f>
        <v>138</v>
      </c>
      <c r="M17" s="28">
        <f t="shared" ref="M17:M18" si="11">IF(L17="","",_xlfn.RANK.EQ(L17,$L$17:$L$22,0))</f>
        <v>3</v>
      </c>
    </row>
    <row r="18" ht="15.75" customHeight="1">
      <c r="A18" s="20">
        <v>2.0</v>
      </c>
      <c r="B18" s="21" t="s">
        <v>57</v>
      </c>
      <c r="C18" s="22">
        <v>29.0</v>
      </c>
      <c r="D18" s="22">
        <v>26.0</v>
      </c>
      <c r="E18" s="22">
        <v>30.0</v>
      </c>
      <c r="F18" s="22">
        <v>28.0</v>
      </c>
      <c r="G18" s="22">
        <v>30.0</v>
      </c>
      <c r="H18" s="22">
        <v>28.0</v>
      </c>
      <c r="I18" s="23">
        <f t="shared" si="8"/>
        <v>28.5</v>
      </c>
      <c r="J18" s="23">
        <f t="shared" si="9"/>
        <v>143</v>
      </c>
      <c r="K18" s="24"/>
      <c r="L18" s="23">
        <f t="shared" si="10"/>
        <v>143</v>
      </c>
      <c r="M18" s="28">
        <f t="shared" si="11"/>
        <v>2</v>
      </c>
    </row>
    <row r="19" ht="15.75" customHeight="1">
      <c r="A19" s="20">
        <v>3.0</v>
      </c>
      <c r="B19" s="21" t="s">
        <v>58</v>
      </c>
      <c r="C19" s="22">
        <v>27.0</v>
      </c>
      <c r="D19" s="22">
        <v>25.0</v>
      </c>
      <c r="E19" s="22">
        <v>27.0</v>
      </c>
      <c r="F19" s="22">
        <v>26.0</v>
      </c>
      <c r="G19" s="22">
        <v>25.0</v>
      </c>
      <c r="H19" s="22">
        <v>26.0</v>
      </c>
      <c r="I19" s="23">
        <f t="shared" si="8"/>
        <v>26</v>
      </c>
      <c r="J19" s="23">
        <f t="shared" si="9"/>
        <v>130</v>
      </c>
      <c r="K19" s="24"/>
      <c r="L19" s="23">
        <f t="shared" si="10"/>
        <v>130</v>
      </c>
      <c r="M19" s="28"/>
    </row>
    <row r="20" ht="15.75" customHeight="1">
      <c r="A20" s="29">
        <v>4.0</v>
      </c>
      <c r="B20" s="21" t="s">
        <v>59</v>
      </c>
      <c r="C20" s="22">
        <v>25.0</v>
      </c>
      <c r="D20" s="22">
        <v>27.0</v>
      </c>
      <c r="E20" s="22">
        <v>25.0</v>
      </c>
      <c r="F20" s="22">
        <v>27.0</v>
      </c>
      <c r="G20" s="22">
        <v>28.0</v>
      </c>
      <c r="H20" s="22">
        <v>25.0</v>
      </c>
      <c r="I20" s="23">
        <f t="shared" si="8"/>
        <v>26.16666667</v>
      </c>
      <c r="J20" s="23">
        <f t="shared" si="9"/>
        <v>132</v>
      </c>
      <c r="K20" s="24"/>
      <c r="L20" s="23">
        <f t="shared" si="10"/>
        <v>132</v>
      </c>
      <c r="M20" s="28"/>
    </row>
    <row r="21" ht="15.75" customHeight="1">
      <c r="A21" s="29">
        <v>5.0</v>
      </c>
      <c r="B21" s="21" t="s">
        <v>60</v>
      </c>
      <c r="C21" s="22">
        <v>26.0</v>
      </c>
      <c r="D21" s="22">
        <v>28.0</v>
      </c>
      <c r="E21" s="22">
        <v>28.0</v>
      </c>
      <c r="F21" s="22">
        <v>25.0</v>
      </c>
      <c r="G21" s="22">
        <v>27.0</v>
      </c>
      <c r="H21" s="22">
        <v>27.0</v>
      </c>
      <c r="I21" s="23">
        <f t="shared" si="8"/>
        <v>26.83333333</v>
      </c>
      <c r="J21" s="23">
        <f t="shared" si="9"/>
        <v>134</v>
      </c>
      <c r="K21" s="24"/>
      <c r="L21" s="23">
        <f t="shared" si="10"/>
        <v>134</v>
      </c>
      <c r="M21" s="28"/>
    </row>
    <row r="22" ht="15.75" customHeight="1">
      <c r="A22" s="29">
        <v>6.0</v>
      </c>
      <c r="B22" s="21" t="s">
        <v>53</v>
      </c>
      <c r="C22" s="22">
        <v>30.0</v>
      </c>
      <c r="D22" s="22">
        <v>30.0</v>
      </c>
      <c r="E22" s="22">
        <v>29.0</v>
      </c>
      <c r="F22" s="22">
        <v>30.0</v>
      </c>
      <c r="G22" s="22">
        <v>29.0</v>
      </c>
      <c r="H22" s="22">
        <v>30.0</v>
      </c>
      <c r="I22" s="23">
        <f t="shared" si="8"/>
        <v>29.66666667</v>
      </c>
      <c r="J22" s="23">
        <f t="shared" si="9"/>
        <v>148</v>
      </c>
      <c r="K22" s="24"/>
      <c r="L22" s="23">
        <f t="shared" si="10"/>
        <v>148</v>
      </c>
      <c r="M22" s="28">
        <f>IF(L22="","",_xlfn.RANK.EQ(L22,$L$17:$L$22,0))</f>
        <v>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8.25"/>
    <col customWidth="1" min="3" max="26" width="11.0"/>
  </cols>
  <sheetData>
    <row r="1" ht="15.75" customHeight="1">
      <c r="A1" s="1" t="s">
        <v>0</v>
      </c>
      <c r="B1" s="2" t="s">
        <v>61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</row>
    <row r="11" ht="15.75" customHeight="1">
      <c r="A11" s="20">
        <v>1.0</v>
      </c>
      <c r="B11" s="21" t="s">
        <v>26</v>
      </c>
      <c r="C11" s="22">
        <v>29.0</v>
      </c>
      <c r="D11" s="22">
        <v>29.0</v>
      </c>
      <c r="E11" s="22">
        <v>29.0</v>
      </c>
      <c r="F11" s="22">
        <v>29.0</v>
      </c>
      <c r="G11" s="22">
        <v>29.0</v>
      </c>
      <c r="H11" s="23">
        <f t="shared" ref="H11:H13" si="1">AVERAGE(C11:G11)</f>
        <v>29</v>
      </c>
      <c r="I11" s="23">
        <f t="shared" ref="I11:I13" si="2">SUM(C11:G11)</f>
        <v>145</v>
      </c>
      <c r="J11" s="24"/>
      <c r="K11" s="23">
        <f t="shared" ref="K11:K13" si="3">I11-J11</f>
        <v>145</v>
      </c>
      <c r="L11" s="28">
        <f t="shared" ref="L11:L13" si="4">IF(K11="","",_xlfn.RANK.EQ(K11,$K$11:$K$13,0))</f>
        <v>2</v>
      </c>
    </row>
    <row r="12" ht="15.75" customHeight="1">
      <c r="A12" s="29">
        <v>2.0</v>
      </c>
      <c r="B12" s="21" t="s">
        <v>62</v>
      </c>
      <c r="C12" s="22">
        <v>28.0</v>
      </c>
      <c r="D12" s="22">
        <v>27.0</v>
      </c>
      <c r="E12" s="22">
        <v>28.0</v>
      </c>
      <c r="F12" s="22">
        <v>28.0</v>
      </c>
      <c r="G12" s="22">
        <v>28.0</v>
      </c>
      <c r="H12" s="23">
        <f t="shared" si="1"/>
        <v>27.8</v>
      </c>
      <c r="I12" s="23">
        <f t="shared" si="2"/>
        <v>139</v>
      </c>
      <c r="J12" s="24"/>
      <c r="K12" s="23">
        <f t="shared" si="3"/>
        <v>139</v>
      </c>
      <c r="L12" s="28">
        <f t="shared" si="4"/>
        <v>3</v>
      </c>
    </row>
    <row r="13" ht="15.75" customHeight="1">
      <c r="A13" s="29">
        <v>3.0</v>
      </c>
      <c r="B13" s="21" t="s">
        <v>27</v>
      </c>
      <c r="C13" s="22">
        <v>30.0</v>
      </c>
      <c r="D13" s="22">
        <v>30.0</v>
      </c>
      <c r="E13" s="22">
        <v>30.0</v>
      </c>
      <c r="F13" s="22">
        <v>30.0</v>
      </c>
      <c r="G13" s="22">
        <v>30.0</v>
      </c>
      <c r="H13" s="23">
        <f t="shared" si="1"/>
        <v>30</v>
      </c>
      <c r="I13" s="23">
        <f t="shared" si="2"/>
        <v>150</v>
      </c>
      <c r="J13" s="24"/>
      <c r="K13" s="23">
        <f t="shared" si="3"/>
        <v>150</v>
      </c>
      <c r="L13" s="28">
        <f t="shared" si="4"/>
        <v>1</v>
      </c>
    </row>
    <row r="14" ht="15.75" customHeight="1">
      <c r="A14" s="16" t="s">
        <v>40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</row>
    <row r="15" ht="15.75" customHeight="1">
      <c r="A15" s="20">
        <v>1.0</v>
      </c>
      <c r="B15" s="21" t="s">
        <v>63</v>
      </c>
      <c r="C15" s="22">
        <v>29.0</v>
      </c>
      <c r="D15" s="22">
        <v>30.0</v>
      </c>
      <c r="E15" s="22">
        <v>30.0</v>
      </c>
      <c r="F15" s="22">
        <v>30.0</v>
      </c>
      <c r="G15" s="22">
        <v>28.0</v>
      </c>
      <c r="H15" s="23">
        <f t="shared" ref="H15:H17" si="5">AVERAGE(C15:G15)</f>
        <v>29.4</v>
      </c>
      <c r="I15" s="23">
        <f t="shared" ref="I15:I17" si="6">SUM(C15:G15)</f>
        <v>147</v>
      </c>
      <c r="J15" s="24"/>
      <c r="K15" s="23">
        <f t="shared" ref="K15:K17" si="7">I15-J15</f>
        <v>147</v>
      </c>
      <c r="L15" s="28">
        <f t="shared" ref="L15:L17" si="8">IF(K15="","",_xlfn.RANK.EQ(K15,$K$15:$K$17,0))</f>
        <v>1</v>
      </c>
    </row>
    <row r="16" ht="15.75" customHeight="1">
      <c r="A16" s="20">
        <v>2.0</v>
      </c>
      <c r="B16" s="21" t="s">
        <v>64</v>
      </c>
      <c r="C16" s="22">
        <v>30.0</v>
      </c>
      <c r="D16" s="22">
        <v>29.0</v>
      </c>
      <c r="E16" s="22">
        <v>28.0</v>
      </c>
      <c r="F16" s="22">
        <v>29.0</v>
      </c>
      <c r="G16" s="22">
        <v>29.0</v>
      </c>
      <c r="H16" s="23">
        <f t="shared" si="5"/>
        <v>29</v>
      </c>
      <c r="I16" s="23">
        <f t="shared" si="6"/>
        <v>145</v>
      </c>
      <c r="J16" s="24"/>
      <c r="K16" s="23">
        <f t="shared" si="7"/>
        <v>145</v>
      </c>
      <c r="L16" s="28">
        <f t="shared" si="8"/>
        <v>2</v>
      </c>
    </row>
    <row r="17" ht="15.75" customHeight="1">
      <c r="A17" s="20">
        <v>3.0</v>
      </c>
      <c r="B17" s="21" t="s">
        <v>49</v>
      </c>
      <c r="C17" s="22">
        <v>28.0</v>
      </c>
      <c r="D17" s="22">
        <v>28.0</v>
      </c>
      <c r="E17" s="22">
        <v>29.0</v>
      </c>
      <c r="F17" s="22">
        <v>28.0</v>
      </c>
      <c r="G17" s="22">
        <v>27.0</v>
      </c>
      <c r="H17" s="23">
        <f t="shared" si="5"/>
        <v>28</v>
      </c>
      <c r="I17" s="23">
        <f t="shared" si="6"/>
        <v>140</v>
      </c>
      <c r="J17" s="24"/>
      <c r="K17" s="23">
        <f t="shared" si="7"/>
        <v>140</v>
      </c>
      <c r="L17" s="28">
        <f t="shared" si="8"/>
        <v>3</v>
      </c>
    </row>
    <row r="18" ht="15.75" customHeight="1">
      <c r="A18" s="41" t="s">
        <v>20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</row>
    <row r="19" ht="15.75" customHeight="1">
      <c r="A19" s="20">
        <v>1.0</v>
      </c>
      <c r="B19" s="21" t="s">
        <v>65</v>
      </c>
      <c r="C19" s="22">
        <v>30.0</v>
      </c>
      <c r="D19" s="22">
        <v>29.0</v>
      </c>
      <c r="E19" s="22">
        <v>30.0</v>
      </c>
      <c r="F19" s="22">
        <v>29.0</v>
      </c>
      <c r="G19" s="22">
        <v>30.0</v>
      </c>
      <c r="H19" s="23">
        <f>AVERAGE(C19:G19)</f>
        <v>29.6</v>
      </c>
      <c r="I19" s="23">
        <f>SUM(C19:G19)</f>
        <v>148</v>
      </c>
      <c r="J19" s="24"/>
      <c r="K19" s="23">
        <f>I19-J19</f>
        <v>148</v>
      </c>
      <c r="L19" s="28">
        <f>IF(K19="","",_xlfn.RANK.EQ(K19,$K$19,0))</f>
        <v>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5.63"/>
    <col customWidth="1" min="3" max="26" width="11.0"/>
  </cols>
  <sheetData>
    <row r="1" ht="15.75" customHeight="1">
      <c r="A1" s="1" t="s">
        <v>0</v>
      </c>
      <c r="B1" s="2" t="s">
        <v>66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2" t="s">
        <v>2</v>
      </c>
      <c r="B3" s="4" t="s">
        <v>3</v>
      </c>
      <c r="C3" s="5"/>
      <c r="D3" s="6" t="s">
        <v>4</v>
      </c>
      <c r="E3" s="5"/>
      <c r="F3" s="7" t="s">
        <v>5</v>
      </c>
      <c r="G3" s="3"/>
      <c r="H3" s="3"/>
      <c r="I3" s="3"/>
      <c r="J3" s="3"/>
      <c r="K3" s="3"/>
      <c r="L3" s="3"/>
    </row>
    <row r="4" ht="15.75" customHeight="1">
      <c r="A4" s="3"/>
      <c r="B4" s="5"/>
      <c r="C4" s="5"/>
      <c r="D4" s="5"/>
      <c r="E4" s="5"/>
      <c r="F4" s="5"/>
      <c r="G4" s="3"/>
      <c r="H4" s="3"/>
      <c r="I4" s="3"/>
      <c r="J4" s="3"/>
      <c r="K4" s="3"/>
      <c r="L4" s="3"/>
    </row>
    <row r="5" ht="15.75" customHeight="1">
      <c r="A5" s="3"/>
      <c r="B5" s="7" t="s">
        <v>6</v>
      </c>
      <c r="C5" s="5"/>
      <c r="D5" s="8" t="s">
        <v>7</v>
      </c>
      <c r="E5" s="5"/>
      <c r="F5" s="5"/>
      <c r="G5" s="3"/>
      <c r="H5" s="3"/>
      <c r="I5" s="3"/>
      <c r="J5" s="3"/>
      <c r="K5" s="3"/>
      <c r="L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0" t="s">
        <v>8</v>
      </c>
      <c r="B8" s="10" t="s">
        <v>9</v>
      </c>
      <c r="C8" s="11" t="s">
        <v>10</v>
      </c>
      <c r="D8" s="12"/>
      <c r="E8" s="12"/>
      <c r="F8" s="12"/>
      <c r="G8" s="13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</row>
    <row r="9" ht="15.75" customHeight="1">
      <c r="A9" s="14"/>
      <c r="B9" s="14"/>
      <c r="C9" s="15">
        <v>1.0</v>
      </c>
      <c r="D9" s="15">
        <v>2.0</v>
      </c>
      <c r="E9" s="15">
        <v>3.0</v>
      </c>
      <c r="F9" s="15">
        <v>4.0</v>
      </c>
      <c r="G9" s="15">
        <v>5.0</v>
      </c>
      <c r="H9" s="14"/>
      <c r="I9" s="14"/>
      <c r="J9" s="14"/>
      <c r="K9" s="14"/>
      <c r="L9" s="14"/>
    </row>
    <row r="10" ht="15.75" customHeight="1">
      <c r="A10" s="41" t="s">
        <v>67</v>
      </c>
      <c r="B10" s="17"/>
      <c r="C10" s="17"/>
      <c r="D10" s="17"/>
      <c r="E10" s="17"/>
      <c r="F10" s="17"/>
      <c r="G10" s="34"/>
      <c r="H10" s="35"/>
      <c r="I10" s="36"/>
      <c r="J10" s="36"/>
      <c r="K10" s="36"/>
      <c r="L10" s="37"/>
    </row>
    <row r="11" ht="15.75" customHeight="1">
      <c r="A11" s="20">
        <v>1.0</v>
      </c>
      <c r="B11" s="21" t="s">
        <v>26</v>
      </c>
      <c r="C11" s="22">
        <v>29.0</v>
      </c>
      <c r="D11" s="22">
        <v>28.0</v>
      </c>
      <c r="E11" s="22">
        <v>29.0</v>
      </c>
      <c r="F11" s="22">
        <v>29.0</v>
      </c>
      <c r="G11" s="22">
        <v>29.0</v>
      </c>
      <c r="H11" s="23">
        <f t="shared" ref="H11:H12" si="1">AVERAGE(C11:G11)</f>
        <v>28.8</v>
      </c>
      <c r="I11" s="23">
        <f t="shared" ref="I11:I12" si="2">SUM(C11:G11)</f>
        <v>144</v>
      </c>
      <c r="J11" s="24"/>
      <c r="K11" s="23">
        <f t="shared" ref="K11:K12" si="3">I11-J11</f>
        <v>144</v>
      </c>
      <c r="L11" s="28">
        <f t="shared" ref="L11:L12" si="4">IF(K11="","",_xlfn.RANK.EQ(K11,$K$10:$K$12,0))</f>
        <v>1</v>
      </c>
    </row>
    <row r="12" ht="15.75" customHeight="1">
      <c r="A12" s="29">
        <v>2.0</v>
      </c>
      <c r="B12" s="21" t="s">
        <v>68</v>
      </c>
      <c r="C12" s="22">
        <v>30.0</v>
      </c>
      <c r="D12" s="22">
        <v>30.0</v>
      </c>
      <c r="E12" s="22">
        <v>30.0</v>
      </c>
      <c r="F12" s="22">
        <v>20.0</v>
      </c>
      <c r="G12" s="22">
        <v>30.0</v>
      </c>
      <c r="H12" s="23">
        <f t="shared" si="1"/>
        <v>28</v>
      </c>
      <c r="I12" s="23">
        <f t="shared" si="2"/>
        <v>140</v>
      </c>
      <c r="J12" s="24"/>
      <c r="K12" s="23">
        <f t="shared" si="3"/>
        <v>140</v>
      </c>
      <c r="L12" s="28">
        <f t="shared" si="4"/>
        <v>2</v>
      </c>
    </row>
    <row r="13" ht="15.75" customHeight="1">
      <c r="A13" s="41" t="s">
        <v>69</v>
      </c>
      <c r="B13" s="17"/>
      <c r="C13" s="17"/>
      <c r="D13" s="17"/>
      <c r="E13" s="17"/>
      <c r="F13" s="17"/>
      <c r="G13" s="17"/>
      <c r="H13" s="38"/>
      <c r="I13" s="39"/>
      <c r="J13" s="39"/>
      <c r="K13" s="39"/>
      <c r="L13" s="40"/>
    </row>
    <row r="14" ht="15.75" customHeight="1">
      <c r="A14" s="20">
        <v>1.0</v>
      </c>
      <c r="B14" s="21" t="s">
        <v>26</v>
      </c>
      <c r="C14" s="22">
        <v>29.0</v>
      </c>
      <c r="D14" s="22">
        <v>29.0</v>
      </c>
      <c r="E14" s="29">
        <v>29.0</v>
      </c>
      <c r="F14" s="29">
        <v>29.0</v>
      </c>
      <c r="G14" s="22">
        <v>29.0</v>
      </c>
      <c r="H14" s="23">
        <f t="shared" ref="H14:H15" si="5">AVERAGE(C14:G14)</f>
        <v>29</v>
      </c>
      <c r="I14" s="23">
        <f t="shared" ref="I14:I15" si="6">SUM(C14:G14)</f>
        <v>145</v>
      </c>
      <c r="J14" s="24"/>
      <c r="K14" s="23">
        <f t="shared" ref="K14:K15" si="7">I14-J14</f>
        <v>145</v>
      </c>
      <c r="L14" s="28">
        <f t="shared" ref="L14:L15" si="8">IF(K14="","",_xlfn.RANK.EQ(K14,$K$14:$K$15,0))</f>
        <v>2</v>
      </c>
    </row>
    <row r="15" ht="15.75" customHeight="1">
      <c r="A15" s="29">
        <v>2.0</v>
      </c>
      <c r="B15" s="21" t="s">
        <v>68</v>
      </c>
      <c r="C15" s="22">
        <v>30.0</v>
      </c>
      <c r="D15" s="22">
        <v>30.0</v>
      </c>
      <c r="E15" s="29">
        <v>30.0</v>
      </c>
      <c r="F15" s="29">
        <v>30.0</v>
      </c>
      <c r="G15" s="22">
        <v>30.0</v>
      </c>
      <c r="H15" s="23">
        <f t="shared" si="5"/>
        <v>30</v>
      </c>
      <c r="I15" s="23">
        <f t="shared" si="6"/>
        <v>150</v>
      </c>
      <c r="J15" s="24"/>
      <c r="K15" s="23">
        <f t="shared" si="7"/>
        <v>150</v>
      </c>
      <c r="L15" s="28">
        <f t="shared" si="8"/>
        <v>1</v>
      </c>
    </row>
    <row r="16" ht="10.5" customHeight="1"/>
    <row r="17" ht="15.75" customHeight="1">
      <c r="A17" s="57" t="s">
        <v>70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ht="15.75" customHeight="1">
      <c r="A18" s="20">
        <v>1.0</v>
      </c>
      <c r="B18" s="21" t="s">
        <v>71</v>
      </c>
      <c r="C18" s="22">
        <v>29.0</v>
      </c>
      <c r="D18" s="22">
        <v>29.0</v>
      </c>
      <c r="E18" s="22">
        <v>29.0</v>
      </c>
      <c r="F18" s="22">
        <v>29.0</v>
      </c>
      <c r="G18" s="22">
        <v>29.0</v>
      </c>
      <c r="H18" s="23">
        <f t="shared" ref="H18:H19" si="9">AVERAGE(C18:G18)</f>
        <v>29</v>
      </c>
      <c r="I18" s="23">
        <f t="shared" ref="I18:I19" si="10">SUM(C18:G18)</f>
        <v>145</v>
      </c>
      <c r="J18" s="24"/>
      <c r="K18" s="23">
        <f t="shared" ref="K18:K19" si="11">I18-J18</f>
        <v>145</v>
      </c>
      <c r="L18" s="28">
        <f t="shared" ref="L18:L19" si="12">IF(K18="","",_xlfn.RANK.EQ(K18,$K$18:$K$19,0))</f>
        <v>2</v>
      </c>
    </row>
    <row r="19" ht="15.75" customHeight="1">
      <c r="A19" s="29">
        <v>2.0</v>
      </c>
      <c r="B19" s="21" t="s">
        <v>49</v>
      </c>
      <c r="C19" s="22">
        <v>30.0</v>
      </c>
      <c r="D19" s="22">
        <v>28.0</v>
      </c>
      <c r="E19" s="22">
        <v>28.0</v>
      </c>
      <c r="F19" s="22">
        <v>30.0</v>
      </c>
      <c r="G19" s="22">
        <v>30.0</v>
      </c>
      <c r="H19" s="23">
        <f t="shared" si="9"/>
        <v>29.2</v>
      </c>
      <c r="I19" s="23">
        <f t="shared" si="10"/>
        <v>146</v>
      </c>
      <c r="J19" s="24"/>
      <c r="K19" s="23">
        <f t="shared" si="11"/>
        <v>146</v>
      </c>
      <c r="L19" s="28">
        <f t="shared" si="12"/>
        <v>1</v>
      </c>
    </row>
    <row r="20" ht="15.75" customHeight="1">
      <c r="A20" s="41" t="s">
        <v>72</v>
      </c>
      <c r="B20" s="17"/>
      <c r="C20" s="17"/>
      <c r="D20" s="17"/>
      <c r="E20" s="17"/>
      <c r="F20" s="17"/>
      <c r="G20" s="17"/>
      <c r="H20" s="38"/>
      <c r="I20" s="39"/>
      <c r="J20" s="39"/>
      <c r="K20" s="39"/>
      <c r="L20" s="40"/>
    </row>
    <row r="21" ht="15.75" customHeight="1">
      <c r="A21" s="20">
        <v>1.0</v>
      </c>
      <c r="B21" s="21" t="s">
        <v>71</v>
      </c>
      <c r="C21" s="22">
        <v>29.0</v>
      </c>
      <c r="D21" s="22">
        <v>28.0</v>
      </c>
      <c r="E21" s="29">
        <v>28.0</v>
      </c>
      <c r="F21" s="29">
        <v>29.0</v>
      </c>
      <c r="G21" s="22">
        <v>29.0</v>
      </c>
      <c r="H21" s="23">
        <f t="shared" ref="H21:H22" si="13">AVERAGE(C21:G21)</f>
        <v>28.6</v>
      </c>
      <c r="I21" s="23">
        <f t="shared" ref="I21:I22" si="14">SUM(C21:G21)</f>
        <v>143</v>
      </c>
      <c r="J21" s="24"/>
      <c r="K21" s="23">
        <f t="shared" ref="K21:K22" si="15">I21-J21</f>
        <v>143</v>
      </c>
      <c r="L21" s="28">
        <f t="shared" ref="L21:L22" si="16">IF(K21="","",_xlfn.RANK.EQ(K21,$K$21:$K$22,0))</f>
        <v>2</v>
      </c>
    </row>
    <row r="22" ht="15.75" customHeight="1">
      <c r="A22" s="29">
        <v>2.0</v>
      </c>
      <c r="B22" s="21" t="s">
        <v>49</v>
      </c>
      <c r="C22" s="22">
        <v>30.0</v>
      </c>
      <c r="D22" s="22">
        <v>29.0</v>
      </c>
      <c r="E22" s="29">
        <v>29.0</v>
      </c>
      <c r="F22" s="29">
        <v>30.0</v>
      </c>
      <c r="G22" s="22">
        <v>30.0</v>
      </c>
      <c r="H22" s="23">
        <f t="shared" si="13"/>
        <v>29.6</v>
      </c>
      <c r="I22" s="23">
        <f t="shared" si="14"/>
        <v>148</v>
      </c>
      <c r="J22" s="24"/>
      <c r="K22" s="23">
        <f t="shared" si="15"/>
        <v>148</v>
      </c>
      <c r="L22" s="28">
        <f t="shared" si="16"/>
        <v>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8">
    <mergeCell ref="A8:A9"/>
    <mergeCell ref="B8:B9"/>
    <mergeCell ref="C8:G8"/>
    <mergeCell ref="H8:H9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